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50"/>
  </bookViews>
  <sheets>
    <sheet name="0. Hinweise" sheetId="1" r:id="rId1"/>
    <sheet name="1. RMSCheckliste" sheetId="2" r:id="rId2"/>
    <sheet name="2. Auswertung_Daten" sheetId="3" r:id="rId3"/>
    <sheet name="2.1 Erg Spinne Pkt" sheetId="6" r:id="rId4"/>
    <sheet name="2.1 Erg Spinne Pkt Proz" sheetId="9" r:id="rId5"/>
    <sheet name="2.2 Erg Balken" sheetId="8" r:id="rId6"/>
  </sheets>
  <definedNames>
    <definedName name="_xlnm._FilterDatabase" localSheetId="1" hidden="1">'1. RMSCheckliste'!$A$2:$H$190</definedName>
    <definedName name="_xlnm._FilterDatabase" localSheetId="2" hidden="1">'2. Auswertung_Daten'!$A$2:$K$190</definedName>
    <definedName name="_xlnm.Print_Titles" localSheetId="1">'1. RMSCheckliste'!$1:$2</definedName>
  </definedNames>
  <calcPr calcId="162913"/>
</workbook>
</file>

<file path=xl/calcChain.xml><?xml version="1.0" encoding="utf-8"?>
<calcChain xmlns="http://schemas.openxmlformats.org/spreadsheetml/2006/main">
  <c r="F120" i="3" l="1"/>
  <c r="D120" i="3"/>
  <c r="E120" i="3" s="1"/>
  <c r="C120" i="3"/>
  <c r="B120" i="3"/>
  <c r="A120" i="3"/>
  <c r="F54" i="3"/>
  <c r="F55" i="3"/>
  <c r="D54" i="3"/>
  <c r="E54" i="3" s="1"/>
  <c r="D55" i="3"/>
  <c r="E55" i="3" s="1"/>
  <c r="C55" i="3"/>
  <c r="C54" i="3"/>
  <c r="B54" i="3"/>
  <c r="B55" i="3"/>
  <c r="A54" i="3"/>
  <c r="A55" i="3"/>
  <c r="I120" i="3" l="1"/>
  <c r="G120" i="3"/>
  <c r="I55" i="3"/>
  <c r="G55" i="3"/>
  <c r="I54" i="3"/>
  <c r="G54" i="3"/>
  <c r="A44" i="3"/>
  <c r="B44" i="3"/>
  <c r="C44" i="3"/>
  <c r="D44" i="3"/>
  <c r="E44" i="3" s="1"/>
  <c r="F44" i="3"/>
  <c r="A45" i="3"/>
  <c r="B45" i="3"/>
  <c r="C45" i="3"/>
  <c r="D45" i="3"/>
  <c r="E45" i="3" s="1"/>
  <c r="I45" i="3" s="1"/>
  <c r="F45" i="3"/>
  <c r="A46" i="3"/>
  <c r="B46" i="3"/>
  <c r="C46" i="3"/>
  <c r="D46" i="3"/>
  <c r="E46" i="3" s="1"/>
  <c r="I46" i="3" s="1"/>
  <c r="F46" i="3"/>
  <c r="A47" i="3"/>
  <c r="A220" i="3" s="1"/>
  <c r="B47" i="3"/>
  <c r="B220" i="3" s="1"/>
  <c r="C47" i="3"/>
  <c r="C220" i="3" s="1"/>
  <c r="D47" i="3"/>
  <c r="E47" i="3" s="1"/>
  <c r="I47" i="3" s="1"/>
  <c r="F47" i="3"/>
  <c r="A4" i="3"/>
  <c r="B4" i="3"/>
  <c r="C4" i="3"/>
  <c r="D4" i="3"/>
  <c r="E4" i="3" s="1"/>
  <c r="F4" i="3"/>
  <c r="A5" i="3"/>
  <c r="B5" i="3"/>
  <c r="C5" i="3"/>
  <c r="D5" i="3"/>
  <c r="E5" i="3" s="1"/>
  <c r="F5" i="3"/>
  <c r="A6" i="3"/>
  <c r="B6" i="3"/>
  <c r="C6" i="3"/>
  <c r="D6" i="3"/>
  <c r="E6" i="3" s="1"/>
  <c r="G6" i="3" s="1"/>
  <c r="F6" i="3"/>
  <c r="A7" i="3"/>
  <c r="B7" i="3"/>
  <c r="C7" i="3"/>
  <c r="D7" i="3"/>
  <c r="E7" i="3" s="1"/>
  <c r="I7" i="3" s="1"/>
  <c r="F7" i="3"/>
  <c r="A8" i="3"/>
  <c r="A207" i="3" s="1"/>
  <c r="B8" i="3"/>
  <c r="B207" i="3" s="1"/>
  <c r="C8" i="3"/>
  <c r="C207" i="3" s="1"/>
  <c r="D8" i="3"/>
  <c r="E8" i="3" s="1"/>
  <c r="I8" i="3" s="1"/>
  <c r="F8" i="3"/>
  <c r="A9" i="3"/>
  <c r="B9" i="3"/>
  <c r="C9" i="3"/>
  <c r="D9" i="3"/>
  <c r="E9" i="3" s="1"/>
  <c r="F9" i="3"/>
  <c r="A10" i="3"/>
  <c r="B10" i="3"/>
  <c r="C10" i="3"/>
  <c r="D10" i="3"/>
  <c r="E10" i="3" s="1"/>
  <c r="G10" i="3" s="1"/>
  <c r="F10" i="3"/>
  <c r="A11" i="3"/>
  <c r="B11" i="3"/>
  <c r="C11" i="3"/>
  <c r="D11" i="3"/>
  <c r="E11" i="3" s="1"/>
  <c r="I11" i="3" s="1"/>
  <c r="F11" i="3"/>
  <c r="A12" i="3"/>
  <c r="B12" i="3"/>
  <c r="C12" i="3"/>
  <c r="D12" i="3"/>
  <c r="E12" i="3" s="1"/>
  <c r="I12" i="3" s="1"/>
  <c r="F12" i="3"/>
  <c r="A13" i="3"/>
  <c r="B13" i="3"/>
  <c r="C13" i="3"/>
  <c r="D13" i="3"/>
  <c r="E13" i="3" s="1"/>
  <c r="G13" i="3" s="1"/>
  <c r="F13" i="3"/>
  <c r="A14" i="3"/>
  <c r="A208" i="3" s="1"/>
  <c r="B14" i="3"/>
  <c r="B208" i="3" s="1"/>
  <c r="C14" i="3"/>
  <c r="C208" i="3" s="1"/>
  <c r="D14" i="3"/>
  <c r="E14" i="3" s="1"/>
  <c r="I14" i="3" s="1"/>
  <c r="F14" i="3"/>
  <c r="A15" i="3"/>
  <c r="B15" i="3"/>
  <c r="C15" i="3"/>
  <c r="D15" i="3"/>
  <c r="E15" i="3" s="1"/>
  <c r="F15" i="3"/>
  <c r="A16" i="3"/>
  <c r="B16" i="3"/>
  <c r="C16" i="3"/>
  <c r="D16" i="3"/>
  <c r="E16" i="3" s="1"/>
  <c r="F16" i="3"/>
  <c r="A17" i="3"/>
  <c r="A209" i="3" s="1"/>
  <c r="B17" i="3"/>
  <c r="B209" i="3" s="1"/>
  <c r="C17" i="3"/>
  <c r="C209" i="3" s="1"/>
  <c r="D17" i="3"/>
  <c r="E17" i="3" s="1"/>
  <c r="G17" i="3" s="1"/>
  <c r="F17" i="3"/>
  <c r="A18" i="3"/>
  <c r="B18" i="3"/>
  <c r="C18" i="3"/>
  <c r="D18" i="3"/>
  <c r="E18" i="3" s="1"/>
  <c r="F18" i="3"/>
  <c r="A19" i="3"/>
  <c r="B19" i="3"/>
  <c r="C19" i="3"/>
  <c r="D19" i="3"/>
  <c r="E19" i="3" s="1"/>
  <c r="I19" i="3" s="1"/>
  <c r="F19" i="3"/>
  <c r="A20" i="3"/>
  <c r="A210" i="3" s="1"/>
  <c r="B20" i="3"/>
  <c r="B210" i="3" s="1"/>
  <c r="C20" i="3"/>
  <c r="C210" i="3" s="1"/>
  <c r="D20" i="3"/>
  <c r="E20" i="3" s="1"/>
  <c r="F20" i="3"/>
  <c r="A21" i="3"/>
  <c r="B21" i="3"/>
  <c r="C21" i="3"/>
  <c r="D21" i="3"/>
  <c r="E21" i="3" s="1"/>
  <c r="F21" i="3"/>
  <c r="A22" i="3"/>
  <c r="B22" i="3"/>
  <c r="C22" i="3"/>
  <c r="D22" i="3"/>
  <c r="E22" i="3" s="1"/>
  <c r="F22" i="3"/>
  <c r="A23" i="3"/>
  <c r="A211" i="3" s="1"/>
  <c r="B23" i="3"/>
  <c r="B211" i="3" s="1"/>
  <c r="B196" i="3" s="1"/>
  <c r="C23" i="3"/>
  <c r="C211" i="3" s="1"/>
  <c r="D23" i="3"/>
  <c r="E23" i="3" s="1"/>
  <c r="F23" i="3"/>
  <c r="A24" i="3"/>
  <c r="B24" i="3"/>
  <c r="C24" i="3"/>
  <c r="D24" i="3"/>
  <c r="E24" i="3" s="1"/>
  <c r="F24" i="3"/>
  <c r="A25" i="3"/>
  <c r="B25" i="3"/>
  <c r="C25" i="3"/>
  <c r="D25" i="3"/>
  <c r="E25" i="3" s="1"/>
  <c r="F25" i="3"/>
  <c r="A26" i="3"/>
  <c r="A212" i="3" s="1"/>
  <c r="B26" i="3"/>
  <c r="B212" i="3" s="1"/>
  <c r="C26" i="3"/>
  <c r="C212" i="3" s="1"/>
  <c r="D26" i="3"/>
  <c r="E26" i="3" s="1"/>
  <c r="G26" i="3" s="1"/>
  <c r="F26" i="3"/>
  <c r="A27" i="3"/>
  <c r="B27" i="3"/>
  <c r="C27" i="3"/>
  <c r="D27" i="3"/>
  <c r="E27" i="3" s="1"/>
  <c r="F27" i="3"/>
  <c r="A28" i="3"/>
  <c r="A213" i="3" s="1"/>
  <c r="B28" i="3"/>
  <c r="B213" i="3" s="1"/>
  <c r="C28" i="3"/>
  <c r="C213" i="3" s="1"/>
  <c r="D28" i="3"/>
  <c r="E28" i="3" s="1"/>
  <c r="I28" i="3" s="1"/>
  <c r="F28" i="3"/>
  <c r="A29" i="3"/>
  <c r="A214" i="3" s="1"/>
  <c r="B29" i="3"/>
  <c r="B214" i="3" s="1"/>
  <c r="C29" i="3"/>
  <c r="C214" i="3" s="1"/>
  <c r="D29" i="3"/>
  <c r="E29" i="3" s="1"/>
  <c r="F29" i="3"/>
  <c r="A30" i="3"/>
  <c r="B30" i="3"/>
  <c r="C30" i="3"/>
  <c r="D30" i="3"/>
  <c r="E30" i="3" s="1"/>
  <c r="F30" i="3"/>
  <c r="A31" i="3"/>
  <c r="A215" i="3" s="1"/>
  <c r="B31" i="3"/>
  <c r="B215" i="3" s="1"/>
  <c r="C31" i="3"/>
  <c r="C215" i="3" s="1"/>
  <c r="D31" i="3"/>
  <c r="E31" i="3" s="1"/>
  <c r="I31" i="3" s="1"/>
  <c r="F31" i="3"/>
  <c r="A32" i="3"/>
  <c r="B32" i="3"/>
  <c r="C32" i="3"/>
  <c r="D32" i="3"/>
  <c r="E32" i="3" s="1"/>
  <c r="F32" i="3"/>
  <c r="A33" i="3"/>
  <c r="B33" i="3"/>
  <c r="C33" i="3"/>
  <c r="D33" i="3"/>
  <c r="E33" i="3" s="1"/>
  <c r="G33" i="3" s="1"/>
  <c r="F33" i="3"/>
  <c r="A34" i="3"/>
  <c r="A216" i="3" s="1"/>
  <c r="B34" i="3"/>
  <c r="B216" i="3" s="1"/>
  <c r="C34" i="3"/>
  <c r="C216" i="3" s="1"/>
  <c r="D34" i="3"/>
  <c r="E34" i="3" s="1"/>
  <c r="F34" i="3"/>
  <c r="A35" i="3"/>
  <c r="B35" i="3"/>
  <c r="C35" i="3"/>
  <c r="D35" i="3"/>
  <c r="E35" i="3" s="1"/>
  <c r="F35" i="3"/>
  <c r="A36" i="3"/>
  <c r="A217" i="3" s="1"/>
  <c r="B36" i="3"/>
  <c r="B217" i="3" s="1"/>
  <c r="C36" i="3"/>
  <c r="C217" i="3" s="1"/>
  <c r="D36" i="3"/>
  <c r="E36" i="3" s="1"/>
  <c r="I36" i="3" s="1"/>
  <c r="F36" i="3"/>
  <c r="A37" i="3"/>
  <c r="B37" i="3"/>
  <c r="C37" i="3"/>
  <c r="D37" i="3"/>
  <c r="E37" i="3" s="1"/>
  <c r="F37" i="3"/>
  <c r="A38" i="3"/>
  <c r="B38" i="3"/>
  <c r="C38" i="3"/>
  <c r="D38" i="3"/>
  <c r="E38" i="3" s="1"/>
  <c r="G38" i="3" s="1"/>
  <c r="F38" i="3"/>
  <c r="A39" i="3"/>
  <c r="B39" i="3"/>
  <c r="C39" i="3"/>
  <c r="D39" i="3"/>
  <c r="E39" i="3" s="1"/>
  <c r="I39" i="3" s="1"/>
  <c r="F39" i="3"/>
  <c r="A40" i="3"/>
  <c r="A218" i="3" s="1"/>
  <c r="B40" i="3"/>
  <c r="B218" i="3" s="1"/>
  <c r="C40" i="3"/>
  <c r="C218" i="3" s="1"/>
  <c r="D40" i="3"/>
  <c r="E40" i="3" s="1"/>
  <c r="I40" i="3" s="1"/>
  <c r="F40" i="3"/>
  <c r="A41" i="3"/>
  <c r="B41" i="3"/>
  <c r="C41" i="3"/>
  <c r="D41" i="3"/>
  <c r="E41" i="3" s="1"/>
  <c r="F41" i="3"/>
  <c r="A42" i="3"/>
  <c r="B42" i="3"/>
  <c r="C42" i="3"/>
  <c r="D42" i="3"/>
  <c r="E42" i="3" s="1"/>
  <c r="G42" i="3" s="1"/>
  <c r="F42" i="3"/>
  <c r="A43" i="3"/>
  <c r="A219" i="3" s="1"/>
  <c r="B43" i="3"/>
  <c r="B219" i="3" s="1"/>
  <c r="B197" i="3" s="1"/>
  <c r="C43" i="3"/>
  <c r="C219" i="3" s="1"/>
  <c r="D43" i="3"/>
  <c r="E43" i="3" s="1"/>
  <c r="I43" i="3" s="1"/>
  <c r="F43" i="3"/>
  <c r="A48" i="3"/>
  <c r="B48" i="3"/>
  <c r="C48" i="3"/>
  <c r="D48" i="3"/>
  <c r="E48" i="3" s="1"/>
  <c r="F48" i="3"/>
  <c r="A49" i="3"/>
  <c r="B49" i="3"/>
  <c r="C49" i="3"/>
  <c r="D49" i="3"/>
  <c r="E49" i="3" s="1"/>
  <c r="G49" i="3" s="1"/>
  <c r="F49" i="3"/>
  <c r="A50" i="3"/>
  <c r="A221" i="3" s="1"/>
  <c r="B50" i="3"/>
  <c r="B221" i="3" s="1"/>
  <c r="C50" i="3"/>
  <c r="C221" i="3" s="1"/>
  <c r="D50" i="3"/>
  <c r="E50" i="3" s="1"/>
  <c r="F50" i="3"/>
  <c r="A51" i="3"/>
  <c r="B51" i="3"/>
  <c r="C51" i="3"/>
  <c r="D51" i="3"/>
  <c r="E51" i="3" s="1"/>
  <c r="F51" i="3"/>
  <c r="A52" i="3"/>
  <c r="B52" i="3"/>
  <c r="C52" i="3"/>
  <c r="D52" i="3"/>
  <c r="E52" i="3" s="1"/>
  <c r="I52" i="3" s="1"/>
  <c r="F52" i="3"/>
  <c r="A53" i="3"/>
  <c r="A222" i="3" s="1"/>
  <c r="B53" i="3"/>
  <c r="B222" i="3" s="1"/>
  <c r="C53" i="3"/>
  <c r="C222" i="3" s="1"/>
  <c r="D53" i="3"/>
  <c r="E53" i="3" s="1"/>
  <c r="F53" i="3"/>
  <c r="A56" i="3"/>
  <c r="B56" i="3"/>
  <c r="C56" i="3"/>
  <c r="D56" i="3"/>
  <c r="E56" i="3" s="1"/>
  <c r="F56" i="3"/>
  <c r="A57" i="3"/>
  <c r="A223" i="3" s="1"/>
  <c r="B57" i="3"/>
  <c r="B223" i="3" s="1"/>
  <c r="C57" i="3"/>
  <c r="C223" i="3" s="1"/>
  <c r="D57" i="3"/>
  <c r="E57" i="3" s="1"/>
  <c r="I57" i="3" s="1"/>
  <c r="F57" i="3"/>
  <c r="A58" i="3"/>
  <c r="B58" i="3"/>
  <c r="C58" i="3"/>
  <c r="D58" i="3"/>
  <c r="E58" i="3" s="1"/>
  <c r="F58" i="3"/>
  <c r="A59" i="3"/>
  <c r="A224" i="3" s="1"/>
  <c r="B59" i="3"/>
  <c r="B224" i="3" s="1"/>
  <c r="C59" i="3"/>
  <c r="C224" i="3" s="1"/>
  <c r="D59" i="3"/>
  <c r="E59" i="3" s="1"/>
  <c r="G59" i="3" s="1"/>
  <c r="F59" i="3"/>
  <c r="A60" i="3"/>
  <c r="A225" i="3" s="1"/>
  <c r="B60" i="3"/>
  <c r="B225" i="3" s="1"/>
  <c r="C60" i="3"/>
  <c r="C225" i="3" s="1"/>
  <c r="D60" i="3"/>
  <c r="E60" i="3" s="1"/>
  <c r="F60" i="3"/>
  <c r="A61" i="3"/>
  <c r="B61" i="3"/>
  <c r="C61" i="3"/>
  <c r="D61" i="3"/>
  <c r="E61" i="3" s="1"/>
  <c r="F61" i="3"/>
  <c r="A62" i="3"/>
  <c r="A226" i="3" s="1"/>
  <c r="B62" i="3"/>
  <c r="B226" i="3" s="1"/>
  <c r="C62" i="3"/>
  <c r="C226" i="3" s="1"/>
  <c r="D62" i="3"/>
  <c r="E62" i="3" s="1"/>
  <c r="I62" i="3" s="1"/>
  <c r="F62" i="3"/>
  <c r="A63" i="3"/>
  <c r="B63" i="3"/>
  <c r="C63" i="3"/>
  <c r="D63" i="3"/>
  <c r="E63" i="3" s="1"/>
  <c r="F63" i="3"/>
  <c r="A64" i="3"/>
  <c r="B64" i="3"/>
  <c r="C64" i="3"/>
  <c r="D64" i="3"/>
  <c r="E64" i="3" s="1"/>
  <c r="I64" i="3" s="1"/>
  <c r="F64" i="3"/>
  <c r="A65" i="3"/>
  <c r="A227" i="3" s="1"/>
  <c r="B65" i="3"/>
  <c r="B227" i="3" s="1"/>
  <c r="C65" i="3"/>
  <c r="C227" i="3" s="1"/>
  <c r="D65" i="3"/>
  <c r="E65" i="3" s="1"/>
  <c r="G65" i="3" s="1"/>
  <c r="F65" i="3"/>
  <c r="A66" i="3"/>
  <c r="A228" i="3" s="1"/>
  <c r="B66" i="3"/>
  <c r="B228" i="3" s="1"/>
  <c r="C66" i="3"/>
  <c r="C228" i="3" s="1"/>
  <c r="D66" i="3"/>
  <c r="E66" i="3" s="1"/>
  <c r="F66" i="3"/>
  <c r="A67" i="3"/>
  <c r="A229" i="3" s="1"/>
  <c r="B67" i="3"/>
  <c r="B229" i="3" s="1"/>
  <c r="B198" i="3" s="1"/>
  <c r="C67" i="3"/>
  <c r="C229" i="3" s="1"/>
  <c r="D67" i="3"/>
  <c r="E67" i="3" s="1"/>
  <c r="F67" i="3"/>
  <c r="A68" i="3"/>
  <c r="B68" i="3"/>
  <c r="C68" i="3"/>
  <c r="D68" i="3"/>
  <c r="E68" i="3" s="1"/>
  <c r="F68" i="3"/>
  <c r="A69" i="3"/>
  <c r="B69" i="3"/>
  <c r="C69" i="3"/>
  <c r="D69" i="3"/>
  <c r="E69" i="3" s="1"/>
  <c r="I69" i="3" s="1"/>
  <c r="F69" i="3"/>
  <c r="A70" i="3"/>
  <c r="B70" i="3"/>
  <c r="C70" i="3"/>
  <c r="D70" i="3"/>
  <c r="E70" i="3" s="1"/>
  <c r="I70" i="3" s="1"/>
  <c r="F70" i="3"/>
  <c r="A71" i="3"/>
  <c r="B71" i="3"/>
  <c r="C71" i="3"/>
  <c r="D71" i="3"/>
  <c r="E71" i="3" s="1"/>
  <c r="G71" i="3" s="1"/>
  <c r="F71" i="3"/>
  <c r="A72" i="3"/>
  <c r="B72" i="3"/>
  <c r="C72" i="3"/>
  <c r="D72" i="3"/>
  <c r="E72" i="3" s="1"/>
  <c r="G72" i="3" s="1"/>
  <c r="F72" i="3"/>
  <c r="A73" i="3"/>
  <c r="B73" i="3"/>
  <c r="C73" i="3"/>
  <c r="D73" i="3"/>
  <c r="E73" i="3" s="1"/>
  <c r="I73" i="3" s="1"/>
  <c r="F73" i="3"/>
  <c r="A74" i="3"/>
  <c r="A230" i="3" s="1"/>
  <c r="B74" i="3"/>
  <c r="B230" i="3" s="1"/>
  <c r="C74" i="3"/>
  <c r="C230" i="3" s="1"/>
  <c r="D74" i="3"/>
  <c r="E74" i="3" s="1"/>
  <c r="I74" i="3" s="1"/>
  <c r="F74" i="3"/>
  <c r="A75" i="3"/>
  <c r="B75" i="3"/>
  <c r="C75" i="3"/>
  <c r="D75" i="3"/>
  <c r="E75" i="3" s="1"/>
  <c r="F75" i="3"/>
  <c r="A76" i="3"/>
  <c r="B76" i="3"/>
  <c r="C76" i="3"/>
  <c r="D76" i="3"/>
  <c r="E76" i="3" s="1"/>
  <c r="G76" i="3" s="1"/>
  <c r="F76" i="3"/>
  <c r="A77" i="3"/>
  <c r="A231" i="3" s="1"/>
  <c r="B77" i="3"/>
  <c r="B231" i="3" s="1"/>
  <c r="C77" i="3"/>
  <c r="C231" i="3" s="1"/>
  <c r="D77" i="3"/>
  <c r="E77" i="3" s="1"/>
  <c r="I77" i="3" s="1"/>
  <c r="F77" i="3"/>
  <c r="A78" i="3"/>
  <c r="B78" i="3"/>
  <c r="C78" i="3"/>
  <c r="D78" i="3"/>
  <c r="E78" i="3" s="1"/>
  <c r="F78" i="3"/>
  <c r="A79" i="3"/>
  <c r="B79" i="3"/>
  <c r="C79" i="3"/>
  <c r="D79" i="3"/>
  <c r="E79" i="3" s="1"/>
  <c r="F79" i="3"/>
  <c r="A80" i="3"/>
  <c r="A232" i="3" s="1"/>
  <c r="B80" i="3"/>
  <c r="B232" i="3" s="1"/>
  <c r="C80" i="3"/>
  <c r="C232" i="3" s="1"/>
  <c r="D80" i="3"/>
  <c r="E80" i="3" s="1"/>
  <c r="F80" i="3"/>
  <c r="A81" i="3"/>
  <c r="B81" i="3"/>
  <c r="C81" i="3"/>
  <c r="D81" i="3"/>
  <c r="E81" i="3" s="1"/>
  <c r="F81" i="3"/>
  <c r="A82" i="3"/>
  <c r="B82" i="3"/>
  <c r="C82" i="3"/>
  <c r="D82" i="3"/>
  <c r="E82" i="3" s="1"/>
  <c r="F82" i="3"/>
  <c r="A83" i="3"/>
  <c r="B83" i="3"/>
  <c r="C83" i="3"/>
  <c r="D83" i="3"/>
  <c r="E83" i="3" s="1"/>
  <c r="G83" i="3" s="1"/>
  <c r="F83" i="3"/>
  <c r="A84" i="3"/>
  <c r="B84" i="3"/>
  <c r="C84" i="3"/>
  <c r="D84" i="3"/>
  <c r="E84" i="3" s="1"/>
  <c r="F84" i="3"/>
  <c r="A85" i="3"/>
  <c r="B85" i="3"/>
  <c r="C85" i="3"/>
  <c r="D85" i="3"/>
  <c r="E85" i="3" s="1"/>
  <c r="I85" i="3" s="1"/>
  <c r="F85" i="3"/>
  <c r="A86" i="3"/>
  <c r="B86" i="3"/>
  <c r="C86" i="3"/>
  <c r="D86" i="3"/>
  <c r="E86" i="3" s="1"/>
  <c r="I86" i="3" s="1"/>
  <c r="F86" i="3"/>
  <c r="A87" i="3"/>
  <c r="B87" i="3"/>
  <c r="C87" i="3"/>
  <c r="D87" i="3"/>
  <c r="E87" i="3" s="1"/>
  <c r="G87" i="3" s="1"/>
  <c r="F87" i="3"/>
  <c r="A88" i="3"/>
  <c r="B88" i="3"/>
  <c r="C88" i="3"/>
  <c r="D88" i="3"/>
  <c r="E88" i="3" s="1"/>
  <c r="G88" i="3" s="1"/>
  <c r="F88" i="3"/>
  <c r="A89" i="3"/>
  <c r="B89" i="3"/>
  <c r="C89" i="3"/>
  <c r="D89" i="3"/>
  <c r="E89" i="3" s="1"/>
  <c r="G89" i="3" s="1"/>
  <c r="F89" i="3"/>
  <c r="A90" i="3"/>
  <c r="B90" i="3"/>
  <c r="C90" i="3"/>
  <c r="D90" i="3"/>
  <c r="E90" i="3" s="1"/>
  <c r="I90" i="3" s="1"/>
  <c r="F90" i="3"/>
  <c r="A91" i="3"/>
  <c r="B91" i="3"/>
  <c r="C91" i="3"/>
  <c r="D91" i="3"/>
  <c r="E91" i="3" s="1"/>
  <c r="G91" i="3" s="1"/>
  <c r="F91" i="3"/>
  <c r="A92" i="3"/>
  <c r="B92" i="3"/>
  <c r="C92" i="3"/>
  <c r="D92" i="3"/>
  <c r="E92" i="3" s="1"/>
  <c r="F92" i="3"/>
  <c r="A93" i="3"/>
  <c r="B93" i="3"/>
  <c r="C93" i="3"/>
  <c r="D93" i="3"/>
  <c r="E93" i="3" s="1"/>
  <c r="F93" i="3"/>
  <c r="A94" i="3"/>
  <c r="B94" i="3"/>
  <c r="C94" i="3"/>
  <c r="D94" i="3"/>
  <c r="E94" i="3" s="1"/>
  <c r="I94" i="3" s="1"/>
  <c r="F94" i="3"/>
  <c r="A95" i="3"/>
  <c r="B95" i="3"/>
  <c r="C95" i="3"/>
  <c r="D95" i="3"/>
  <c r="E95" i="3" s="1"/>
  <c r="I95" i="3" s="1"/>
  <c r="F95" i="3"/>
  <c r="A96" i="3"/>
  <c r="B96" i="3"/>
  <c r="C96" i="3"/>
  <c r="D96" i="3"/>
  <c r="E96" i="3" s="1"/>
  <c r="G96" i="3" s="1"/>
  <c r="F96" i="3"/>
  <c r="A97" i="3"/>
  <c r="B97" i="3"/>
  <c r="C97" i="3"/>
  <c r="D97" i="3"/>
  <c r="E97" i="3" s="1"/>
  <c r="I97" i="3" s="1"/>
  <c r="F97" i="3"/>
  <c r="A98" i="3"/>
  <c r="B98" i="3"/>
  <c r="C98" i="3"/>
  <c r="D98" i="3"/>
  <c r="E98" i="3" s="1"/>
  <c r="I98" i="3" s="1"/>
  <c r="F98" i="3"/>
  <c r="A99" i="3"/>
  <c r="B99" i="3"/>
  <c r="C99" i="3"/>
  <c r="D99" i="3"/>
  <c r="E99" i="3" s="1"/>
  <c r="F99" i="3"/>
  <c r="A100" i="3"/>
  <c r="B100" i="3"/>
  <c r="C100" i="3"/>
  <c r="D100" i="3"/>
  <c r="E100" i="3" s="1"/>
  <c r="G100" i="3" s="1"/>
  <c r="F100" i="3"/>
  <c r="A101" i="3"/>
  <c r="B101" i="3"/>
  <c r="C101" i="3"/>
  <c r="D101" i="3"/>
  <c r="E101" i="3" s="1"/>
  <c r="I101" i="3" s="1"/>
  <c r="F101" i="3"/>
  <c r="A102" i="3"/>
  <c r="B102" i="3"/>
  <c r="C102" i="3"/>
  <c r="D102" i="3"/>
  <c r="E102" i="3" s="1"/>
  <c r="I102" i="3" s="1"/>
  <c r="F102" i="3"/>
  <c r="A103" i="3"/>
  <c r="A233" i="3" s="1"/>
  <c r="B103" i="3"/>
  <c r="B233" i="3" s="1"/>
  <c r="C103" i="3"/>
  <c r="C233" i="3" s="1"/>
  <c r="D103" i="3"/>
  <c r="E103" i="3" s="1"/>
  <c r="G103" i="3" s="1"/>
  <c r="F103" i="3"/>
  <c r="A104" i="3"/>
  <c r="B104" i="3"/>
  <c r="C104" i="3"/>
  <c r="D104" i="3"/>
  <c r="E104" i="3" s="1"/>
  <c r="F104" i="3"/>
  <c r="A105" i="3"/>
  <c r="B105" i="3"/>
  <c r="C105" i="3"/>
  <c r="D105" i="3"/>
  <c r="E105" i="3" s="1"/>
  <c r="G105" i="3" s="1"/>
  <c r="F105" i="3"/>
  <c r="A106" i="3"/>
  <c r="B106" i="3"/>
  <c r="C106" i="3"/>
  <c r="D106" i="3"/>
  <c r="E106" i="3" s="1"/>
  <c r="I106" i="3" s="1"/>
  <c r="F106" i="3"/>
  <c r="A107" i="3"/>
  <c r="B107" i="3"/>
  <c r="C107" i="3"/>
  <c r="D107" i="3"/>
  <c r="E107" i="3" s="1"/>
  <c r="G107" i="3" s="1"/>
  <c r="F107" i="3"/>
  <c r="A108" i="3"/>
  <c r="A234" i="3" s="1"/>
  <c r="B108" i="3"/>
  <c r="B234" i="3" s="1"/>
  <c r="C108" i="3"/>
  <c r="C234" i="3" s="1"/>
  <c r="D108" i="3"/>
  <c r="E108" i="3" s="1"/>
  <c r="I108" i="3" s="1"/>
  <c r="F108" i="3"/>
  <c r="A109" i="3"/>
  <c r="B109" i="3"/>
  <c r="C109" i="3"/>
  <c r="D109" i="3"/>
  <c r="E109" i="3" s="1"/>
  <c r="F109" i="3"/>
  <c r="A110" i="3"/>
  <c r="B110" i="3"/>
  <c r="C110" i="3"/>
  <c r="D110" i="3"/>
  <c r="E110" i="3" s="1"/>
  <c r="I110" i="3" s="1"/>
  <c r="F110" i="3"/>
  <c r="A111" i="3"/>
  <c r="B111" i="3"/>
  <c r="C111" i="3"/>
  <c r="D111" i="3"/>
  <c r="E111" i="3" s="1"/>
  <c r="F111" i="3"/>
  <c r="A112" i="3"/>
  <c r="A235" i="3" s="1"/>
  <c r="B112" i="3"/>
  <c r="B235" i="3" s="1"/>
  <c r="C112" i="3"/>
  <c r="C235" i="3" s="1"/>
  <c r="D112" i="3"/>
  <c r="E112" i="3" s="1"/>
  <c r="G112" i="3" s="1"/>
  <c r="F112" i="3"/>
  <c r="A113" i="3"/>
  <c r="B113" i="3"/>
  <c r="C113" i="3"/>
  <c r="D113" i="3"/>
  <c r="E113" i="3" s="1"/>
  <c r="F113" i="3"/>
  <c r="A114" i="3"/>
  <c r="B114" i="3"/>
  <c r="C114" i="3"/>
  <c r="D114" i="3"/>
  <c r="E114" i="3" s="1"/>
  <c r="I114" i="3" s="1"/>
  <c r="F114" i="3"/>
  <c r="A115" i="3"/>
  <c r="B115" i="3"/>
  <c r="C115" i="3"/>
  <c r="D115" i="3"/>
  <c r="E115" i="3" s="1"/>
  <c r="G115" i="3" s="1"/>
  <c r="F115" i="3"/>
  <c r="A116" i="3"/>
  <c r="B116" i="3"/>
  <c r="C116" i="3"/>
  <c r="D116" i="3"/>
  <c r="E116" i="3" s="1"/>
  <c r="G116" i="3" s="1"/>
  <c r="F116" i="3"/>
  <c r="A117" i="3"/>
  <c r="B117" i="3"/>
  <c r="C117" i="3"/>
  <c r="D117" i="3"/>
  <c r="E117" i="3" s="1"/>
  <c r="I117" i="3" s="1"/>
  <c r="F117" i="3"/>
  <c r="A118" i="3"/>
  <c r="B118" i="3"/>
  <c r="C118" i="3"/>
  <c r="D118" i="3"/>
  <c r="E118" i="3" s="1"/>
  <c r="I118" i="3" s="1"/>
  <c r="F118" i="3"/>
  <c r="A119" i="3"/>
  <c r="B119" i="3"/>
  <c r="C119" i="3"/>
  <c r="D119" i="3"/>
  <c r="E119" i="3" s="1"/>
  <c r="F119" i="3"/>
  <c r="A121" i="3"/>
  <c r="B121" i="3"/>
  <c r="C121" i="3"/>
  <c r="D121" i="3"/>
  <c r="E121" i="3" s="1"/>
  <c r="G121" i="3" s="1"/>
  <c r="F121" i="3"/>
  <c r="A122" i="3"/>
  <c r="B122" i="3"/>
  <c r="C122" i="3"/>
  <c r="D122" i="3"/>
  <c r="E122" i="3" s="1"/>
  <c r="G122" i="3" s="1"/>
  <c r="F122" i="3"/>
  <c r="A123" i="3"/>
  <c r="B123" i="3"/>
  <c r="C123" i="3"/>
  <c r="D123" i="3"/>
  <c r="E123" i="3" s="1"/>
  <c r="I123" i="3" s="1"/>
  <c r="F123" i="3"/>
  <c r="A124" i="3"/>
  <c r="B124" i="3"/>
  <c r="C124" i="3"/>
  <c r="D124" i="3"/>
  <c r="E124" i="3" s="1"/>
  <c r="G124" i="3" s="1"/>
  <c r="F124" i="3"/>
  <c r="A125" i="3"/>
  <c r="B125" i="3"/>
  <c r="C125" i="3"/>
  <c r="D125" i="3"/>
  <c r="E125" i="3" s="1"/>
  <c r="G125" i="3" s="1"/>
  <c r="F125" i="3"/>
  <c r="A126" i="3"/>
  <c r="B126" i="3"/>
  <c r="C126" i="3"/>
  <c r="D126" i="3"/>
  <c r="E126" i="3" s="1"/>
  <c r="F126" i="3"/>
  <c r="A127" i="3"/>
  <c r="B127" i="3"/>
  <c r="C127" i="3"/>
  <c r="D127" i="3"/>
  <c r="E127" i="3" s="1"/>
  <c r="I127" i="3" s="1"/>
  <c r="F127" i="3"/>
  <c r="A128" i="3"/>
  <c r="B128" i="3"/>
  <c r="C128" i="3"/>
  <c r="D128" i="3"/>
  <c r="E128" i="3" s="1"/>
  <c r="F128" i="3"/>
  <c r="A129" i="3"/>
  <c r="B129" i="3"/>
  <c r="C129" i="3"/>
  <c r="D129" i="3"/>
  <c r="E129" i="3" s="1"/>
  <c r="G129" i="3" s="1"/>
  <c r="F129" i="3"/>
  <c r="A130" i="3"/>
  <c r="B130" i="3"/>
  <c r="C130" i="3"/>
  <c r="D130" i="3"/>
  <c r="E130" i="3" s="1"/>
  <c r="I130" i="3" s="1"/>
  <c r="F130" i="3"/>
  <c r="A131" i="3"/>
  <c r="A236" i="3" s="1"/>
  <c r="B131" i="3"/>
  <c r="B236" i="3" s="1"/>
  <c r="B199" i="3" s="1"/>
  <c r="C131" i="3"/>
  <c r="C236" i="3" s="1"/>
  <c r="D131" i="3"/>
  <c r="E131" i="3" s="1"/>
  <c r="I131" i="3" s="1"/>
  <c r="F131" i="3"/>
  <c r="A132" i="3"/>
  <c r="B132" i="3"/>
  <c r="C132" i="3"/>
  <c r="D132" i="3"/>
  <c r="E132" i="3" s="1"/>
  <c r="F132" i="3"/>
  <c r="A133" i="3"/>
  <c r="B133" i="3"/>
  <c r="C133" i="3"/>
  <c r="D133" i="3"/>
  <c r="E133" i="3" s="1"/>
  <c r="G133" i="3" s="1"/>
  <c r="F133" i="3"/>
  <c r="A134" i="3"/>
  <c r="B134" i="3"/>
  <c r="C134" i="3"/>
  <c r="D134" i="3"/>
  <c r="E134" i="3" s="1"/>
  <c r="F134" i="3"/>
  <c r="A135" i="3"/>
  <c r="B135" i="3"/>
  <c r="C135" i="3"/>
  <c r="D135" i="3"/>
  <c r="E135" i="3" s="1"/>
  <c r="F135" i="3"/>
  <c r="A136" i="3"/>
  <c r="B136" i="3"/>
  <c r="C136" i="3"/>
  <c r="D136" i="3"/>
  <c r="E136" i="3" s="1"/>
  <c r="F136" i="3"/>
  <c r="A137" i="3"/>
  <c r="B137" i="3"/>
  <c r="C137" i="3"/>
  <c r="D137" i="3"/>
  <c r="E137" i="3" s="1"/>
  <c r="G137" i="3" s="1"/>
  <c r="F137" i="3"/>
  <c r="A138" i="3"/>
  <c r="B138" i="3"/>
  <c r="C138" i="3"/>
  <c r="D138" i="3"/>
  <c r="E138" i="3" s="1"/>
  <c r="I138" i="3" s="1"/>
  <c r="F138" i="3"/>
  <c r="A139" i="3"/>
  <c r="B139" i="3"/>
  <c r="C139" i="3"/>
  <c r="D139" i="3"/>
  <c r="E139" i="3" s="1"/>
  <c r="F139" i="3"/>
  <c r="A140" i="3"/>
  <c r="B140" i="3"/>
  <c r="C140" i="3"/>
  <c r="D140" i="3"/>
  <c r="E140" i="3" s="1"/>
  <c r="F140" i="3"/>
  <c r="A141" i="3"/>
  <c r="B141" i="3"/>
  <c r="C141" i="3"/>
  <c r="D141" i="3"/>
  <c r="E141" i="3" s="1"/>
  <c r="G141" i="3" s="1"/>
  <c r="F141" i="3"/>
  <c r="A142" i="3"/>
  <c r="B142" i="3"/>
  <c r="C142" i="3"/>
  <c r="D142" i="3"/>
  <c r="E142" i="3" s="1"/>
  <c r="I142" i="3" s="1"/>
  <c r="F142" i="3"/>
  <c r="A143" i="3"/>
  <c r="A237" i="3" s="1"/>
  <c r="B143" i="3"/>
  <c r="B237" i="3" s="1"/>
  <c r="C143" i="3"/>
  <c r="C237" i="3" s="1"/>
  <c r="D143" i="3"/>
  <c r="E143" i="3" s="1"/>
  <c r="I143" i="3" s="1"/>
  <c r="F143" i="3"/>
  <c r="A144" i="3"/>
  <c r="B144" i="3"/>
  <c r="C144" i="3"/>
  <c r="D144" i="3"/>
  <c r="E144" i="3" s="1"/>
  <c r="F144" i="3"/>
  <c r="A145" i="3"/>
  <c r="B145" i="3"/>
  <c r="C145" i="3"/>
  <c r="D145" i="3"/>
  <c r="E145" i="3" s="1"/>
  <c r="F145" i="3"/>
  <c r="A146" i="3"/>
  <c r="B146" i="3"/>
  <c r="C146" i="3"/>
  <c r="D146" i="3"/>
  <c r="E146" i="3" s="1"/>
  <c r="I146" i="3" s="1"/>
  <c r="F146" i="3"/>
  <c r="A147" i="3"/>
  <c r="B147" i="3"/>
  <c r="C147" i="3"/>
  <c r="D147" i="3"/>
  <c r="E147" i="3" s="1"/>
  <c r="G147" i="3" s="1"/>
  <c r="F147" i="3"/>
  <c r="A148" i="3"/>
  <c r="B148" i="3"/>
  <c r="C148" i="3"/>
  <c r="D148" i="3"/>
  <c r="E148" i="3" s="1"/>
  <c r="F148" i="3"/>
  <c r="A149" i="3"/>
  <c r="B149" i="3"/>
  <c r="C149" i="3"/>
  <c r="D149" i="3"/>
  <c r="E149" i="3" s="1"/>
  <c r="G149" i="3" s="1"/>
  <c r="F149" i="3"/>
  <c r="A150" i="3"/>
  <c r="B150" i="3"/>
  <c r="C150" i="3"/>
  <c r="D150" i="3"/>
  <c r="E150" i="3" s="1"/>
  <c r="I150" i="3" s="1"/>
  <c r="F150" i="3"/>
  <c r="A151" i="3"/>
  <c r="B151" i="3"/>
  <c r="C151" i="3"/>
  <c r="D151" i="3"/>
  <c r="E151" i="3" s="1"/>
  <c r="F151" i="3"/>
  <c r="A152" i="3"/>
  <c r="B152" i="3"/>
  <c r="C152" i="3"/>
  <c r="D152" i="3"/>
  <c r="E152" i="3" s="1"/>
  <c r="F152" i="3"/>
  <c r="A153" i="3"/>
  <c r="A238" i="3" s="1"/>
  <c r="B153" i="3"/>
  <c r="B238" i="3" s="1"/>
  <c r="C153" i="3"/>
  <c r="C238" i="3" s="1"/>
  <c r="D153" i="3"/>
  <c r="E153" i="3" s="1"/>
  <c r="G153" i="3" s="1"/>
  <c r="F153" i="3"/>
  <c r="A154" i="3"/>
  <c r="B154" i="3"/>
  <c r="C154" i="3"/>
  <c r="D154" i="3"/>
  <c r="E154" i="3" s="1"/>
  <c r="F154" i="3"/>
  <c r="A155" i="3"/>
  <c r="B155" i="3"/>
  <c r="C155" i="3"/>
  <c r="D155" i="3"/>
  <c r="E155" i="3" s="1"/>
  <c r="F155" i="3"/>
  <c r="A156" i="3"/>
  <c r="B156" i="3"/>
  <c r="C156" i="3"/>
  <c r="D156" i="3"/>
  <c r="E156" i="3" s="1"/>
  <c r="F156" i="3"/>
  <c r="A157" i="3"/>
  <c r="B157" i="3"/>
  <c r="C157" i="3"/>
  <c r="D157" i="3"/>
  <c r="E157" i="3" s="1"/>
  <c r="I157" i="3" s="1"/>
  <c r="F157" i="3"/>
  <c r="A158" i="3"/>
  <c r="B158" i="3"/>
  <c r="C158" i="3"/>
  <c r="D158" i="3"/>
  <c r="E158" i="3" s="1"/>
  <c r="I158" i="3" s="1"/>
  <c r="F158" i="3"/>
  <c r="A159" i="3"/>
  <c r="B159" i="3"/>
  <c r="C159" i="3"/>
  <c r="D159" i="3"/>
  <c r="E159" i="3" s="1"/>
  <c r="F159" i="3"/>
  <c r="A160" i="3"/>
  <c r="B160" i="3"/>
  <c r="C160" i="3"/>
  <c r="D160" i="3"/>
  <c r="E160" i="3" s="1"/>
  <c r="G160" i="3" s="1"/>
  <c r="F160" i="3"/>
  <c r="A161" i="3"/>
  <c r="B161" i="3"/>
  <c r="C161" i="3"/>
  <c r="D161" i="3"/>
  <c r="E161" i="3" s="1"/>
  <c r="I161" i="3" s="1"/>
  <c r="F161" i="3"/>
  <c r="A162" i="3"/>
  <c r="B162" i="3"/>
  <c r="C162" i="3"/>
  <c r="D162" i="3"/>
  <c r="E162" i="3" s="1"/>
  <c r="I162" i="3" s="1"/>
  <c r="F162" i="3"/>
  <c r="A163" i="3"/>
  <c r="A239" i="3" s="1"/>
  <c r="B163" i="3"/>
  <c r="B239" i="3" s="1"/>
  <c r="B200" i="3" s="1"/>
  <c r="C163" i="3"/>
  <c r="C239" i="3" s="1"/>
  <c r="D163" i="3"/>
  <c r="E163" i="3" s="1"/>
  <c r="G163" i="3" s="1"/>
  <c r="F163" i="3"/>
  <c r="A164" i="3"/>
  <c r="B164" i="3"/>
  <c r="C164" i="3"/>
  <c r="D164" i="3"/>
  <c r="E164" i="3" s="1"/>
  <c r="F164" i="3"/>
  <c r="A165" i="3"/>
  <c r="B165" i="3"/>
  <c r="C165" i="3"/>
  <c r="D165" i="3"/>
  <c r="E165" i="3" s="1"/>
  <c r="F165" i="3"/>
  <c r="A166" i="3"/>
  <c r="B166" i="3"/>
  <c r="C166" i="3"/>
  <c r="D166" i="3"/>
  <c r="E166" i="3" s="1"/>
  <c r="F166" i="3"/>
  <c r="A167" i="3"/>
  <c r="B167" i="3"/>
  <c r="C167" i="3"/>
  <c r="D167" i="3"/>
  <c r="E167" i="3" s="1"/>
  <c r="I167" i="3" s="1"/>
  <c r="F167" i="3"/>
  <c r="A168" i="3"/>
  <c r="B168" i="3"/>
  <c r="C168" i="3"/>
  <c r="D168" i="3"/>
  <c r="E168" i="3" s="1"/>
  <c r="F168" i="3"/>
  <c r="A169" i="3"/>
  <c r="B169" i="3"/>
  <c r="C169" i="3"/>
  <c r="D169" i="3"/>
  <c r="E169" i="3" s="1"/>
  <c r="I169" i="3" s="1"/>
  <c r="F169" i="3"/>
  <c r="A170" i="3"/>
  <c r="B170" i="3"/>
  <c r="C170" i="3"/>
  <c r="D170" i="3"/>
  <c r="E170" i="3" s="1"/>
  <c r="I170" i="3" s="1"/>
  <c r="F170" i="3"/>
  <c r="A171" i="3"/>
  <c r="B171" i="3"/>
  <c r="C171" i="3"/>
  <c r="D171" i="3"/>
  <c r="E171" i="3" s="1"/>
  <c r="F171" i="3"/>
  <c r="A172" i="3"/>
  <c r="B172" i="3"/>
  <c r="C172" i="3"/>
  <c r="D172" i="3"/>
  <c r="E172" i="3" s="1"/>
  <c r="F172" i="3"/>
  <c r="A173" i="3"/>
  <c r="B173" i="3"/>
  <c r="C173" i="3"/>
  <c r="D173" i="3"/>
  <c r="E173" i="3" s="1"/>
  <c r="F173" i="3"/>
  <c r="A174" i="3"/>
  <c r="B174" i="3"/>
  <c r="C174" i="3"/>
  <c r="D174" i="3"/>
  <c r="E174" i="3" s="1"/>
  <c r="F174" i="3"/>
  <c r="A175" i="3"/>
  <c r="B175" i="3"/>
  <c r="C175" i="3"/>
  <c r="D175" i="3"/>
  <c r="E175" i="3" s="1"/>
  <c r="I175" i="3" s="1"/>
  <c r="F175" i="3"/>
  <c r="A176" i="3"/>
  <c r="A240" i="3" s="1"/>
  <c r="B176" i="3"/>
  <c r="B240" i="3" s="1"/>
  <c r="C176" i="3"/>
  <c r="C240" i="3" s="1"/>
  <c r="D176" i="3"/>
  <c r="E176" i="3" s="1"/>
  <c r="F176" i="3"/>
  <c r="A177" i="3"/>
  <c r="B177" i="3"/>
  <c r="C177" i="3"/>
  <c r="D177" i="3"/>
  <c r="E177" i="3" s="1"/>
  <c r="F177" i="3"/>
  <c r="A178" i="3"/>
  <c r="B178" i="3"/>
  <c r="C178" i="3"/>
  <c r="D178" i="3"/>
  <c r="E178" i="3" s="1"/>
  <c r="I178" i="3" s="1"/>
  <c r="F178" i="3"/>
  <c r="A179" i="3"/>
  <c r="B179" i="3"/>
  <c r="C179" i="3"/>
  <c r="D179" i="3"/>
  <c r="E179" i="3" s="1"/>
  <c r="G179" i="3" s="1"/>
  <c r="F179" i="3"/>
  <c r="A180" i="3"/>
  <c r="B180" i="3"/>
  <c r="C180" i="3"/>
  <c r="D180" i="3"/>
  <c r="E180" i="3" s="1"/>
  <c r="F180" i="3"/>
  <c r="A181" i="3"/>
  <c r="B181" i="3"/>
  <c r="C181" i="3"/>
  <c r="D181" i="3"/>
  <c r="E181" i="3" s="1"/>
  <c r="I181" i="3" s="1"/>
  <c r="F181" i="3"/>
  <c r="A182" i="3"/>
  <c r="B182" i="3"/>
  <c r="C182" i="3"/>
  <c r="D182" i="3"/>
  <c r="E182" i="3" s="1"/>
  <c r="F182" i="3"/>
  <c r="A183" i="3"/>
  <c r="B183" i="3"/>
  <c r="C183" i="3"/>
  <c r="D183" i="3"/>
  <c r="E183" i="3" s="1"/>
  <c r="F183" i="3"/>
  <c r="A184" i="3"/>
  <c r="B184" i="3"/>
  <c r="C184" i="3"/>
  <c r="D184" i="3"/>
  <c r="E184" i="3" s="1"/>
  <c r="G184" i="3" s="1"/>
  <c r="F184" i="3"/>
  <c r="A185" i="3"/>
  <c r="B185" i="3"/>
  <c r="C185" i="3"/>
  <c r="D185" i="3"/>
  <c r="E185" i="3" s="1"/>
  <c r="I185" i="3" s="1"/>
  <c r="F185" i="3"/>
  <c r="A186" i="3"/>
  <c r="B186" i="3"/>
  <c r="C186" i="3"/>
  <c r="D186" i="3"/>
  <c r="E186" i="3" s="1"/>
  <c r="I186" i="3" s="1"/>
  <c r="F186" i="3"/>
  <c r="A187" i="3"/>
  <c r="B187" i="3"/>
  <c r="C187" i="3"/>
  <c r="D187" i="3"/>
  <c r="E187" i="3" s="1"/>
  <c r="G187" i="3" s="1"/>
  <c r="F187" i="3"/>
  <c r="A188" i="3"/>
  <c r="B188" i="3"/>
  <c r="C188" i="3"/>
  <c r="D188" i="3"/>
  <c r="E188" i="3" s="1"/>
  <c r="G188" i="3" s="1"/>
  <c r="F188" i="3"/>
  <c r="A189" i="3"/>
  <c r="B189" i="3"/>
  <c r="C189" i="3"/>
  <c r="D189" i="3"/>
  <c r="E189" i="3" s="1"/>
  <c r="I189" i="3" s="1"/>
  <c r="F189" i="3"/>
  <c r="A190" i="3"/>
  <c r="A241" i="3" s="1"/>
  <c r="B190" i="3"/>
  <c r="B241" i="3" s="1"/>
  <c r="B201" i="3" s="1"/>
  <c r="C190" i="3"/>
  <c r="C241" i="3" s="1"/>
  <c r="D190" i="3"/>
  <c r="E190" i="3" s="1"/>
  <c r="I190" i="3" s="1"/>
  <c r="F190" i="3"/>
  <c r="D2" i="3"/>
  <c r="D3" i="3"/>
  <c r="E3" i="3" s="1"/>
  <c r="D201" i="3" l="1"/>
  <c r="D200" i="3"/>
  <c r="D199" i="3"/>
  <c r="D198" i="3"/>
  <c r="D197" i="3"/>
  <c r="D196" i="3"/>
  <c r="G104" i="3"/>
  <c r="D241" i="3"/>
  <c r="D240" i="3"/>
  <c r="D231" i="3"/>
  <c r="D219" i="3"/>
  <c r="D227" i="3"/>
  <c r="D238" i="3"/>
  <c r="D232" i="3"/>
  <c r="D221" i="3"/>
  <c r="D209" i="3"/>
  <c r="D239" i="3"/>
  <c r="D235" i="3"/>
  <c r="D225" i="3"/>
  <c r="D236" i="3"/>
  <c r="D211" i="3"/>
  <c r="D237" i="3"/>
  <c r="D230" i="3"/>
  <c r="D228" i="3"/>
  <c r="D218" i="3"/>
  <c r="D216" i="3"/>
  <c r="D212" i="3"/>
  <c r="D233" i="3"/>
  <c r="D223" i="3"/>
  <c r="D222" i="3"/>
  <c r="D220" i="3"/>
  <c r="D229" i="3"/>
  <c r="D234" i="3"/>
  <c r="D210" i="3"/>
  <c r="D217" i="3"/>
  <c r="D226" i="3"/>
  <c r="D224" i="3"/>
  <c r="D213" i="3"/>
  <c r="D215" i="3"/>
  <c r="D214" i="3"/>
  <c r="D208" i="3"/>
  <c r="D207" i="3"/>
  <c r="I182" i="3"/>
  <c r="I81" i="3"/>
  <c r="I68" i="3"/>
  <c r="I61" i="3"/>
  <c r="J62" i="3" s="1"/>
  <c r="I23" i="3"/>
  <c r="I165" i="3"/>
  <c r="I66" i="3"/>
  <c r="J66" i="3" s="1"/>
  <c r="I60" i="3"/>
  <c r="J60" i="3" s="1"/>
  <c r="I5" i="3"/>
  <c r="I166" i="3"/>
  <c r="I51" i="3"/>
  <c r="I174" i="3"/>
  <c r="G118" i="3"/>
  <c r="I48" i="3"/>
  <c r="G37" i="3"/>
  <c r="I27" i="3"/>
  <c r="J28" i="3" s="1"/>
  <c r="I9" i="3"/>
  <c r="I38" i="3"/>
  <c r="G25" i="3"/>
  <c r="I139" i="3"/>
  <c r="G131" i="3"/>
  <c r="I113" i="3"/>
  <c r="I109" i="3"/>
  <c r="I82" i="3"/>
  <c r="I41" i="3"/>
  <c r="I35" i="3"/>
  <c r="J36" i="3" s="1"/>
  <c r="G93" i="3"/>
  <c r="I93" i="3"/>
  <c r="I164" i="3"/>
  <c r="G82" i="3"/>
  <c r="I44" i="3"/>
  <c r="I177" i="3"/>
  <c r="I171" i="3"/>
  <c r="I154" i="3"/>
  <c r="I140" i="3"/>
  <c r="I134" i="3"/>
  <c r="G98" i="3"/>
  <c r="G95" i="3"/>
  <c r="I67" i="3"/>
  <c r="J67" i="3" s="1"/>
  <c r="I58" i="3"/>
  <c r="I32" i="3"/>
  <c r="G29" i="3"/>
  <c r="H29" i="3" s="1"/>
  <c r="I20" i="3"/>
  <c r="I16" i="3"/>
  <c r="I15" i="3"/>
  <c r="I137" i="3"/>
  <c r="I88" i="3"/>
  <c r="I65" i="3"/>
  <c r="I172" i="3"/>
  <c r="I151" i="3"/>
  <c r="G148" i="3"/>
  <c r="I144" i="3"/>
  <c r="I75" i="3"/>
  <c r="I53" i="3"/>
  <c r="I21" i="3"/>
  <c r="G175" i="3"/>
  <c r="I173" i="3"/>
  <c r="I56" i="3"/>
  <c r="J57" i="3" s="1"/>
  <c r="I18" i="3"/>
  <c r="I100" i="3"/>
  <c r="I6" i="3"/>
  <c r="I128" i="3"/>
  <c r="G128" i="3"/>
  <c r="G99" i="3"/>
  <c r="I99" i="3"/>
  <c r="I176" i="3"/>
  <c r="I159" i="3"/>
  <c r="G159" i="3"/>
  <c r="I111" i="3"/>
  <c r="G111" i="3"/>
  <c r="G79" i="3"/>
  <c r="I79" i="3"/>
  <c r="I133" i="3"/>
  <c r="G183" i="3"/>
  <c r="I183" i="3"/>
  <c r="I156" i="3"/>
  <c r="G136" i="3"/>
  <c r="I136" i="3"/>
  <c r="G84" i="3"/>
  <c r="I84" i="3"/>
  <c r="I78" i="3"/>
  <c r="G34" i="3"/>
  <c r="I34" i="3"/>
  <c r="I22" i="3"/>
  <c r="G80" i="3"/>
  <c r="I80" i="3"/>
  <c r="G50" i="3"/>
  <c r="I50" i="3"/>
  <c r="G180" i="3"/>
  <c r="I180" i="3"/>
  <c r="G63" i="3"/>
  <c r="I63" i="3"/>
  <c r="G168" i="3"/>
  <c r="I168" i="3"/>
  <c r="I135" i="3"/>
  <c r="G126" i="3"/>
  <c r="I126" i="3"/>
  <c r="G119" i="3"/>
  <c r="I119" i="3"/>
  <c r="G92" i="3"/>
  <c r="I92" i="3"/>
  <c r="I24" i="3"/>
  <c r="I4" i="3"/>
  <c r="I89" i="3"/>
  <c r="G132" i="3"/>
  <c r="G30" i="3"/>
  <c r="I76" i="3"/>
  <c r="I155" i="3"/>
  <c r="G152" i="3"/>
  <c r="I145" i="3"/>
  <c r="G140" i="3"/>
  <c r="G68" i="3"/>
  <c r="G56" i="3"/>
  <c r="G18" i="3"/>
  <c r="I188" i="3"/>
  <c r="I184" i="3"/>
  <c r="I160" i="3"/>
  <c r="I129" i="3"/>
  <c r="I125" i="3"/>
  <c r="I121" i="3"/>
  <c r="I116" i="3"/>
  <c r="I112" i="3"/>
  <c r="I91" i="3"/>
  <c r="I87" i="3"/>
  <c r="I83" i="3"/>
  <c r="I71" i="3"/>
  <c r="I59" i="3"/>
  <c r="I49" i="3"/>
  <c r="I37" i="3"/>
  <c r="I33" i="3"/>
  <c r="I29" i="3"/>
  <c r="J29" i="3" s="1"/>
  <c r="I25" i="3"/>
  <c r="I17" i="3"/>
  <c r="I13" i="3"/>
  <c r="I132" i="3"/>
  <c r="I122" i="3"/>
  <c r="I96" i="3"/>
  <c r="I72" i="3"/>
  <c r="I42" i="3"/>
  <c r="I30" i="3"/>
  <c r="J31" i="3" s="1"/>
  <c r="I26" i="3"/>
  <c r="I10" i="3"/>
  <c r="G86" i="3"/>
  <c r="G75" i="3"/>
  <c r="G74" i="3"/>
  <c r="G28" i="3"/>
  <c r="G24" i="3"/>
  <c r="I187" i="3"/>
  <c r="I179" i="3"/>
  <c r="I163" i="3"/>
  <c r="I124" i="3"/>
  <c r="I115" i="3"/>
  <c r="I103" i="3"/>
  <c r="G144" i="3"/>
  <c r="I152" i="3"/>
  <c r="I147" i="3"/>
  <c r="I148" i="3"/>
  <c r="I153" i="3"/>
  <c r="I149" i="3"/>
  <c r="I141" i="3"/>
  <c r="I105" i="3"/>
  <c r="I104" i="3"/>
  <c r="I107" i="3"/>
  <c r="G78" i="3"/>
  <c r="G67" i="3"/>
  <c r="H67" i="3" s="1"/>
  <c r="G44" i="3"/>
  <c r="G47" i="3"/>
  <c r="G46" i="3"/>
  <c r="G45" i="3"/>
  <c r="G36" i="3"/>
  <c r="G166" i="3"/>
  <c r="G146" i="3"/>
  <c r="G123" i="3"/>
  <c r="G64" i="3"/>
  <c r="G4" i="3"/>
  <c r="G177" i="3"/>
  <c r="G182" i="3"/>
  <c r="G170" i="3"/>
  <c r="G161" i="3"/>
  <c r="G90" i="3"/>
  <c r="G185" i="3"/>
  <c r="G155" i="3"/>
  <c r="G108" i="3"/>
  <c r="G190" i="3"/>
  <c r="G172" i="3"/>
  <c r="G151" i="3"/>
  <c r="G110" i="3"/>
  <c r="G14" i="3"/>
  <c r="G174" i="3"/>
  <c r="G165" i="3"/>
  <c r="G150" i="3"/>
  <c r="G94" i="3"/>
  <c r="G73" i="3"/>
  <c r="G58" i="3"/>
  <c r="H59" i="3" s="1"/>
  <c r="G189" i="3"/>
  <c r="G186" i="3"/>
  <c r="G178" i="3"/>
  <c r="G176" i="3"/>
  <c r="G169" i="3"/>
  <c r="G154" i="3"/>
  <c r="G145" i="3"/>
  <c r="G106" i="3"/>
  <c r="G101" i="3"/>
  <c r="G60" i="3"/>
  <c r="H60" i="3" s="1"/>
  <c r="G52" i="3"/>
  <c r="G39" i="3"/>
  <c r="G27" i="3"/>
  <c r="G23" i="3"/>
  <c r="G20" i="3"/>
  <c r="G11" i="3"/>
  <c r="G8" i="3"/>
  <c r="G173" i="3"/>
  <c r="G157" i="3"/>
  <c r="G135" i="3"/>
  <c r="G114" i="3"/>
  <c r="G102" i="3"/>
  <c r="G69" i="3"/>
  <c r="G62" i="3"/>
  <c r="G57" i="3"/>
  <c r="G41" i="3"/>
  <c r="G40" i="3"/>
  <c r="G31" i="3"/>
  <c r="G158" i="3"/>
  <c r="G127" i="3"/>
  <c r="G77" i="3"/>
  <c r="G70" i="3"/>
  <c r="G61" i="3"/>
  <c r="G181" i="3"/>
  <c r="G171" i="3"/>
  <c r="G164" i="3"/>
  <c r="G156" i="3"/>
  <c r="G167" i="3"/>
  <c r="G162" i="3"/>
  <c r="G143" i="3"/>
  <c r="G142" i="3"/>
  <c r="G139" i="3"/>
  <c r="G138" i="3"/>
  <c r="G130" i="3"/>
  <c r="G117" i="3"/>
  <c r="G97" i="3"/>
  <c r="G85" i="3"/>
  <c r="G43" i="3"/>
  <c r="G32" i="3"/>
  <c r="G19" i="3"/>
  <c r="G12" i="3"/>
  <c r="G7" i="3"/>
  <c r="G66" i="3"/>
  <c r="H66" i="3" s="1"/>
  <c r="G21" i="3"/>
  <c r="G16" i="3"/>
  <c r="G9" i="3"/>
  <c r="G109" i="3"/>
  <c r="G53" i="3"/>
  <c r="G48" i="3"/>
  <c r="G22" i="3"/>
  <c r="G5" i="3"/>
  <c r="G134" i="3"/>
  <c r="G51" i="3"/>
  <c r="G35" i="3"/>
  <c r="G113" i="3"/>
  <c r="G81" i="3"/>
  <c r="G15" i="3"/>
  <c r="H201" i="3" l="1"/>
  <c r="H200" i="3"/>
  <c r="H199" i="3"/>
  <c r="H198" i="3"/>
  <c r="H197" i="3"/>
  <c r="J50" i="3"/>
  <c r="H190" i="3"/>
  <c r="J190" i="3"/>
  <c r="H176" i="3"/>
  <c r="J176" i="3"/>
  <c r="H31" i="3"/>
  <c r="K29" i="3"/>
  <c r="F214" i="3" s="1"/>
  <c r="H50" i="3"/>
  <c r="J23" i="3"/>
  <c r="J163" i="3"/>
  <c r="H163" i="3"/>
  <c r="H108" i="3"/>
  <c r="H26" i="3"/>
  <c r="H131" i="3"/>
  <c r="H57" i="3"/>
  <c r="J26" i="3"/>
  <c r="J103" i="3"/>
  <c r="J17" i="3"/>
  <c r="J40" i="3"/>
  <c r="K66" i="3"/>
  <c r="F228" i="3" s="1"/>
  <c r="J14" i="3"/>
  <c r="H65" i="3"/>
  <c r="J112" i="3"/>
  <c r="H80" i="3"/>
  <c r="H77" i="3"/>
  <c r="J131" i="3"/>
  <c r="H40" i="3"/>
  <c r="H23" i="3"/>
  <c r="H28" i="3"/>
  <c r="K28" i="3" s="1"/>
  <c r="F213" i="3" s="1"/>
  <c r="H17" i="3"/>
  <c r="H43" i="3"/>
  <c r="H112" i="3"/>
  <c r="H14" i="3"/>
  <c r="H143" i="3"/>
  <c r="H103" i="3"/>
  <c r="J143" i="3"/>
  <c r="H20" i="3"/>
  <c r="K60" i="3"/>
  <c r="F225" i="3" s="1"/>
  <c r="K67" i="3"/>
  <c r="F229" i="3" s="1"/>
  <c r="J108" i="3"/>
  <c r="H153" i="3"/>
  <c r="J153" i="3"/>
  <c r="J80" i="3"/>
  <c r="J77" i="3"/>
  <c r="H74" i="3"/>
  <c r="J74" i="3"/>
  <c r="J65" i="3"/>
  <c r="H62" i="3"/>
  <c r="K62" i="3" s="1"/>
  <c r="F226" i="3" s="1"/>
  <c r="J59" i="3"/>
  <c r="K59" i="3" s="1"/>
  <c r="F224" i="3" s="1"/>
  <c r="J47" i="3"/>
  <c r="H47" i="3"/>
  <c r="J43" i="3"/>
  <c r="H36" i="3"/>
  <c r="K36" i="3" s="1"/>
  <c r="F217" i="3" s="1"/>
  <c r="J20" i="3"/>
  <c r="G201" i="3" l="1"/>
  <c r="F201" i="3" s="1"/>
  <c r="G200" i="3"/>
  <c r="F200" i="3" s="1"/>
  <c r="G199" i="3"/>
  <c r="F199" i="3" s="1"/>
  <c r="K50" i="3"/>
  <c r="F221" i="3" s="1"/>
  <c r="K108" i="3"/>
  <c r="F234" i="3" s="1"/>
  <c r="K57" i="3"/>
  <c r="F223" i="3" s="1"/>
  <c r="K176" i="3"/>
  <c r="F240" i="3" s="1"/>
  <c r="K23" i="3"/>
  <c r="F211" i="3" s="1"/>
  <c r="K190" i="3"/>
  <c r="F241" i="3" s="1"/>
  <c r="K163" i="3"/>
  <c r="F239" i="3" s="1"/>
  <c r="K103" i="3"/>
  <c r="F233" i="3" s="1"/>
  <c r="K26" i="3"/>
  <c r="F212" i="3" s="1"/>
  <c r="K40" i="3"/>
  <c r="F218" i="3" s="1"/>
  <c r="K14" i="3"/>
  <c r="F208" i="3" s="1"/>
  <c r="K131" i="3"/>
  <c r="F236" i="3" s="1"/>
  <c r="K43" i="3"/>
  <c r="F219" i="3" s="1"/>
  <c r="K17" i="3"/>
  <c r="F209" i="3" s="1"/>
  <c r="K65" i="3"/>
  <c r="F227" i="3" s="1"/>
  <c r="K80" i="3"/>
  <c r="F232" i="3" s="1"/>
  <c r="K112" i="3"/>
  <c r="F235" i="3" s="1"/>
  <c r="K77" i="3"/>
  <c r="F231" i="3" s="1"/>
  <c r="K20" i="3"/>
  <c r="F210" i="3" s="1"/>
  <c r="K143" i="3"/>
  <c r="F237" i="3" s="1"/>
  <c r="K153" i="3"/>
  <c r="F238" i="3" s="1"/>
  <c r="K74" i="3"/>
  <c r="F230" i="3" s="1"/>
  <c r="K47" i="3"/>
  <c r="F220" i="3" s="1"/>
  <c r="F3" i="3"/>
  <c r="G3" i="3" s="1"/>
  <c r="H8" i="3" s="1"/>
  <c r="G196" i="3" s="1"/>
  <c r="C3" i="3"/>
  <c r="B3" i="3"/>
  <c r="A3" i="3"/>
  <c r="H55" i="3" l="1"/>
  <c r="G198" i="3" s="1"/>
  <c r="F198" i="3" s="1"/>
  <c r="H34" i="3"/>
  <c r="G197" i="3" s="1"/>
  <c r="F197" i="3" s="1"/>
  <c r="I3" i="3"/>
  <c r="H196" i="3" s="1"/>
  <c r="F196" i="3" s="1"/>
  <c r="J55" i="3" l="1"/>
  <c r="J34" i="3"/>
  <c r="J8" i="3"/>
  <c r="K34" i="3" l="1"/>
  <c r="F216" i="3" s="1"/>
  <c r="K55" i="3"/>
  <c r="F222" i="3" s="1"/>
  <c r="K31" i="3"/>
  <c r="F215" i="3" s="1"/>
  <c r="K8" i="3"/>
  <c r="F207" i="3" s="1"/>
</calcChain>
</file>

<file path=xl/sharedStrings.xml><?xml version="1.0" encoding="utf-8"?>
<sst xmlns="http://schemas.openxmlformats.org/spreadsheetml/2006/main" count="1035" uniqueCount="655">
  <si>
    <t>lfd. Nr.</t>
  </si>
  <si>
    <t>Prüfungsfeld</t>
  </si>
  <si>
    <t>Thema</t>
  </si>
  <si>
    <t>Frage</t>
  </si>
  <si>
    <t>Bewertung</t>
  </si>
  <si>
    <t>Prüfungsfeststellung</t>
  </si>
  <si>
    <t>Prüfungshinweise</t>
  </si>
  <si>
    <t>1.1.1</t>
  </si>
  <si>
    <t>Vorgaben</t>
  </si>
  <si>
    <t>Gibt es Vorgaben des Aufsichtsgremiums hinsichtlich der Ausgestaltung des Risikomanagements?</t>
  </si>
  <si>
    <t>n.a.</t>
  </si>
  <si>
    <t>Definition von Rollen, Eskalationsmechanismen, Prozesse, Informationswege, regelmäßige und ad hoc-Berichterstattung, Kommunikation</t>
  </si>
  <si>
    <t>1.2.1</t>
  </si>
  <si>
    <t>Handbuch</t>
  </si>
  <si>
    <t>Liegen Beschreibungen für die organisatorische Umsetzung des RMS vor und sind diese methodisch ausgestaltet?</t>
  </si>
  <si>
    <t>Sind die geforderte Breite, Tiefe und spez. Ausschlüsse der Risikomanagement-Aktivitäten festgelegt worden?</t>
  </si>
  <si>
    <t>Scope, Zeithorizont (Gegenwart, nahe und ferne Zukunft), Genauigkeiten von Berechnungen, Detaillierungsgrad von Einzelrisiken.</t>
  </si>
  <si>
    <t>1.3.1</t>
  </si>
  <si>
    <t>Aufbauorganisation</t>
  </si>
  <si>
    <t>Seminare, Netzwerk, Erfahrungsaustauch, Arbeitskreise</t>
  </si>
  <si>
    <t>1.4.1</t>
  </si>
  <si>
    <t>Geschäftsprozess/ Ablauforganisation</t>
  </si>
  <si>
    <t>1.5.1</t>
  </si>
  <si>
    <t>Weiterentwicklung</t>
  </si>
  <si>
    <t>Wird der Risikomanagementprozess regelmäßig überprüft und weiterentwickelt?</t>
  </si>
  <si>
    <t>2.1.1</t>
  </si>
  <si>
    <t>Strategie</t>
  </si>
  <si>
    <t>Risikostrategie allgemein</t>
  </si>
  <si>
    <t>2.1.2</t>
  </si>
  <si>
    <t>Wurde die Risikostrategie von der Geschäftsleitung diskutiert und kommuniziert?</t>
  </si>
  <si>
    <t xml:space="preserve">Gibt es eine nachvollziehbare Dokumentation der Entscheidung und der Grundannahmen auf der diese Risikostrategie basiert.
Werden Änderungen in den Annahmen der Risikostrategie dem Management bekannt gemacht - und reagiert das Management auf diese Information angemessen? </t>
  </si>
  <si>
    <t>2.1.3</t>
  </si>
  <si>
    <t>Wird die Risikostrategie in angemessenen Abständen aktualisiert und an Veränderungen bzw. Einflussfaktoren des Geschäftsmodells angepasst?</t>
  </si>
  <si>
    <t>2.2.1</t>
  </si>
  <si>
    <t>Risikodefinition</t>
  </si>
  <si>
    <t>2.2.2</t>
  </si>
  <si>
    <t>Berücksichtigt die Risikodefinition Chancen und Risiken?</t>
  </si>
  <si>
    <t>2.3.1</t>
  </si>
  <si>
    <t>Risikopolitik</t>
  </si>
  <si>
    <t>2.4.1</t>
  </si>
  <si>
    <t>Risikokultur</t>
  </si>
  <si>
    <t>2.4.2</t>
  </si>
  <si>
    <t>2.5.1</t>
  </si>
  <si>
    <t>Risikotragfähigkeit</t>
  </si>
  <si>
    <t>2.5.2</t>
  </si>
  <si>
    <t>2.5.3</t>
  </si>
  <si>
    <t>Beschreibt das Risikotragfähigkeitskonzept welche Ressourcen notwendig sind bzw. ob das Risikodeckungspotenzial ausreicht, um die eingegangenen Risiken in angemessenem Umfang abzudecken?</t>
  </si>
  <si>
    <t>2.6.1</t>
  </si>
  <si>
    <t>2.6.2</t>
  </si>
  <si>
    <t>2.7.1</t>
  </si>
  <si>
    <t>Ist die Risikostrategie konsistent mit der Geschäftsstrategie?</t>
  </si>
  <si>
    <t>2.7.2</t>
  </si>
  <si>
    <t>2.7.3</t>
  </si>
  <si>
    <t>Beinhaltet die Geschäftsstrategie alle wesentlichen bestehenden und zukünftigen Geschäftsaktivitäten?</t>
  </si>
  <si>
    <t>Definition der Wesentlichkeit</t>
  </si>
  <si>
    <t>2.7.4</t>
  </si>
  <si>
    <t>Werden die wesentlichen Risiken aus der Geschäftsstrategie abgeleitet?</t>
  </si>
  <si>
    <t>2.8.1</t>
  </si>
  <si>
    <t>Risikosteuerung</t>
  </si>
  <si>
    <t>Werden für die wesentlichen Risiken Ziele für die Risikosteuerung festgelegt?</t>
  </si>
  <si>
    <t>2.8.2</t>
  </si>
  <si>
    <t>Sind die Maßnahmen lediglich grob umrissen?
Wurden sie in einzelne Maßnahmenschritte mit Terminsetzungen und Umsetzungsverantwortlichkeiten festgelegt?</t>
  </si>
  <si>
    <t>2.8.3</t>
  </si>
  <si>
    <t>3.1.1</t>
  </si>
  <si>
    <t>Identifikation &amp; Erfassung</t>
  </si>
  <si>
    <t>Methoden</t>
  </si>
  <si>
    <t>3.1.2</t>
  </si>
  <si>
    <t>Auswertung von Risikoinformationen, Festlegung welche Risikoinformationen ausgewertet werden</t>
  </si>
  <si>
    <t>3.1.3</t>
  </si>
  <si>
    <t>3.1.4</t>
  </si>
  <si>
    <t>Werden die gemeldeten und ermittelten Risiken in das Risikoinventar übernommen?</t>
  </si>
  <si>
    <t>Gibt es eine systematische, nachvollziehbare Zuordnung der Risiken? (Struktur)</t>
  </si>
  <si>
    <t>3.2.1</t>
  </si>
  <si>
    <t>3.2.2</t>
  </si>
  <si>
    <t>Werden alle relevanten Geschäftsbereiche und Organisationseinheiten in die Risikoidentifikation einbezogen?</t>
  </si>
  <si>
    <t>3.3.1</t>
  </si>
  <si>
    <t>Aktualität</t>
  </si>
  <si>
    <t>3.3.2</t>
  </si>
  <si>
    <t>3.3.3</t>
  </si>
  <si>
    <t>u. a. Einfachheit der Dokumentation, Nachvollziehbarkeit der einbezogenen sowie nicht einbezogenen Risiken</t>
  </si>
  <si>
    <t>3.4.1</t>
  </si>
  <si>
    <t>Plausibilisierung</t>
  </si>
  <si>
    <t xml:space="preserve">Wird die Plausibilität der gemeldeten Risiken überprüft? </t>
  </si>
  <si>
    <t>3.5.1</t>
  </si>
  <si>
    <t>Vollständigkeit</t>
  </si>
  <si>
    <t>3.5.2</t>
  </si>
  <si>
    <t xml:space="preserve">Sind die richtigen Verantwortlichen gewählt worden? </t>
  </si>
  <si>
    <t xml:space="preserve">Abgleich der Prozessbeteiligten, vgl. mit vordefinierten Risikoeignern, </t>
  </si>
  <si>
    <t>Werden auch die verantwortlichen "Risikoeigner" am Prozess der Risikoidentifikation beteiligt?</t>
  </si>
  <si>
    <t>Ist der Prozess der Risikoinventur unter ökonomischen Aspekten angemessen ausgestaltet?</t>
  </si>
  <si>
    <t>4.1.1</t>
  </si>
  <si>
    <t>Analyse &amp; Bewertung</t>
  </si>
  <si>
    <t>Analyse</t>
  </si>
  <si>
    <t>Werden definierte und für die gesamte Organisation einheitliche und angemessene Risikoanalyse- und -bewertungsmethoden verwendet?</t>
  </si>
  <si>
    <t>4.1.2</t>
  </si>
  <si>
    <t>Werden bei der Risikoanalyse und -bewertung auch Chancen ("upside-Risiken", Risiken im weiteren Sinne) und nicht nur ausschließlich Risiken im engeren Sinne (= "downside-Risiken") betrachtet?</t>
  </si>
  <si>
    <t>4.1.3</t>
  </si>
  <si>
    <t>4.1.4</t>
  </si>
  <si>
    <t>Werden alle Risiken nach einer strukturierten, vergleichbaren und einheitlichen Methode untersucht?</t>
  </si>
  <si>
    <t>4.1.5</t>
  </si>
  <si>
    <t>Werden die richtigen Methoden richtig angewendet?</t>
  </si>
  <si>
    <t>4.1.6</t>
  </si>
  <si>
    <t>4.1.7</t>
  </si>
  <si>
    <t>4.2.1</t>
  </si>
  <si>
    <t>Ursachen</t>
  </si>
  <si>
    <t xml:space="preserve">Werden für sämtliche Risiken die Ursachen ermittelt?
</t>
  </si>
  <si>
    <t>4.2.2</t>
  </si>
  <si>
    <t>Sind die Ursachen vollständig und plausibel beschrieben?</t>
  </si>
  <si>
    <t>4.2.3</t>
  </si>
  <si>
    <t>4.3.1</t>
  </si>
  <si>
    <t>Auswirkungen</t>
  </si>
  <si>
    <t xml:space="preserve">Werden für sämtliche Risiken die Auswirkungen ermittelt?
</t>
  </si>
  <si>
    <t>4.3.2</t>
  </si>
  <si>
    <t>Sind die Verfahren nachvollziehbar beschrieben?</t>
  </si>
  <si>
    <t>4.3.3</t>
  </si>
  <si>
    <t>4.4.1</t>
  </si>
  <si>
    <t>Wird durch die Risikobewertung eine Priorisierung von Steuerungsmaßnahmen durch eine geeignete Risikomessung ermöglicht?</t>
  </si>
  <si>
    <t>4.4.2</t>
  </si>
  <si>
    <t>4.4.3</t>
  </si>
  <si>
    <t>4.4.4</t>
  </si>
  <si>
    <t>4.4.5</t>
  </si>
  <si>
    <t>4.4.6</t>
  </si>
  <si>
    <t>Quantitative Verfahren: Sind die zugrundeliegenden Daten korrekt?</t>
  </si>
  <si>
    <t>4.4.7</t>
  </si>
  <si>
    <t>4.4.8</t>
  </si>
  <si>
    <t>Qualitative Verfahren: Stimmen die zugrundeliegenden Annahmen?</t>
  </si>
  <si>
    <t>4.4.9</t>
  </si>
  <si>
    <t>4.4.10</t>
  </si>
  <si>
    <t>Existieren geeignete Verfahren, um eine transparente Risikoquantifizierung bei fehlenden objektiven oder bei unbefriedigenden Daten zu erreichen?</t>
  </si>
  <si>
    <t>4.4.11</t>
  </si>
  <si>
    <t>Gibt es geeignete Verfahren, um auch subjektive Experteneinschätzungen bei der Risikoquantifizierung berücksichtigen zu können (und Instrumente, um deren Qualität zu steigern/sichern)?</t>
  </si>
  <si>
    <t>4.4.12</t>
  </si>
  <si>
    <t>Wird der zeitliche Verlauf eines Risikos erfasst, sofern wesentlich?</t>
  </si>
  <si>
    <t>4.4.13</t>
  </si>
  <si>
    <t>Fließen denkbare Extremereignisse in die Quantifizierung ein?</t>
  </si>
  <si>
    <t>4.4.14</t>
  </si>
  <si>
    <t>4.4.15</t>
  </si>
  <si>
    <t>Sind die vorliegenden Bewertungen aktuell?</t>
  </si>
  <si>
    <t>Z. B. Einholen von Nachweisen zum Stand des aktuellen Risikoinventars.</t>
  </si>
  <si>
    <t>4.4.16</t>
  </si>
  <si>
    <t>Kann eine außerplanmäßige Neubewertung durchgeführt werden?</t>
  </si>
  <si>
    <t>4.4.17</t>
  </si>
  <si>
    <t>Sind Ereignisse definiert (Schwellenwerte, Events etc.), wann eine Aktualisierung der Bewertung außerplanmäßig durchgeführt wird?</t>
  </si>
  <si>
    <t>4.4.18</t>
  </si>
  <si>
    <t>Sind die Meldeschwellen nachvollziehbar und angemessen?</t>
  </si>
  <si>
    <t>4.4.19</t>
  </si>
  <si>
    <t>Sind Analysen und Bewertungen nachvollziehbar dokumentiert?</t>
  </si>
  <si>
    <t>4.4.20</t>
  </si>
  <si>
    <t>4.4.21</t>
  </si>
  <si>
    <t>4.4.22</t>
  </si>
  <si>
    <t>Gibt es eine Bewertung der Wirksamkeit von Steuerungsmaßnahmen?</t>
  </si>
  <si>
    <t>4.4.23</t>
  </si>
  <si>
    <t>Sind Brutto- und Nettobewertungen korrekt angegeben?</t>
  </si>
  <si>
    <t>4.5.1</t>
  </si>
  <si>
    <t>Bewertungskriterien</t>
  </si>
  <si>
    <t>Sind angemessene und nachvollziehbar hergeleitete Bewertungskriterien festgelegt?</t>
  </si>
  <si>
    <t>4.5.2</t>
  </si>
  <si>
    <t>4.5.3</t>
  </si>
  <si>
    <t>4.5.4</t>
  </si>
  <si>
    <t>Wurde festgelegt, wann ein Risiko wesentlich ist?</t>
  </si>
  <si>
    <t>Z. B. Interviews mit den Verantwortlichen, Prüfung evtl. vorhandener Vorgaben etc.</t>
  </si>
  <si>
    <t>4.5.5</t>
  </si>
  <si>
    <t>Z. B. Interview mit den Verantwortlichen, Prüfung der Vorgaben und des Aktualisierungsstands etc.</t>
  </si>
  <si>
    <t>4.6.1</t>
  </si>
  <si>
    <t>Interdependenzen</t>
  </si>
  <si>
    <t xml:space="preserve">Werden Interdependenzen (Ursache, Wirkung, Abhängigkeiten) der Risiken analysiert?
</t>
  </si>
  <si>
    <t>4.6.2</t>
  </si>
  <si>
    <t>Werden die Interdependenzen zwischen den Risiken adäquat und ganzheitlich dargestellt?</t>
  </si>
  <si>
    <t>4.6.3</t>
  </si>
  <si>
    <t>Z. B. Interviews mit den Verantwortlichen, Prüfung der Vorgaben, ob dies vorgesehen ist, Sichtung der Dokumentation und Arbeitsunterlagen etc.</t>
  </si>
  <si>
    <t>4.6.4</t>
  </si>
  <si>
    <t>4.7.1</t>
  </si>
  <si>
    <t>Gesamtrisiko</t>
  </si>
  <si>
    <t>4.7.2</t>
  </si>
  <si>
    <t>4.7.3</t>
  </si>
  <si>
    <t>4.7.4</t>
  </si>
  <si>
    <t>4.7.5</t>
  </si>
  <si>
    <t>4.7.6</t>
  </si>
  <si>
    <t>Gibt es ein festgelegtes, angemessenes und nachvollziehbares Verfahren zur Ermittlung des Gesamtrisikos (Risikoaggregation)?</t>
  </si>
  <si>
    <t>4.7.7</t>
  </si>
  <si>
    <t>Z. B. Interviews mit den Verantwortlichen, Prüfung der Vorgaben, Prüfung eventuell vorhandener Berichte, Risk Reports etc.</t>
  </si>
  <si>
    <t>4.7.8</t>
  </si>
  <si>
    <t>Wurden Aggregationen von Risiken korrekt durchgeführt?</t>
  </si>
  <si>
    <t>4.7.9</t>
  </si>
  <si>
    <t>Wird die Risikoaggregation im Kontext der Planung durchgeführt?</t>
  </si>
  <si>
    <t>4.7.10</t>
  </si>
  <si>
    <t>Werden unter Abwägen von Chancen und Gefahren „erwartungstreue“ Planwerte (ergänzend zu Zielwerten der Unternehmenssteuerung) bestimmt?</t>
  </si>
  <si>
    <t>4.7.11</t>
  </si>
  <si>
    <t>Erfolgt eine Überprüfung des Gesamtrisikos in angemessenen, zeitlich festgelegten Abständen?</t>
  </si>
  <si>
    <t>4.7.12</t>
  </si>
  <si>
    <t>Erfolgt eine Betrachtung über den Zeitverlauf?</t>
  </si>
  <si>
    <t>Z. B. Interviews mit den Verantwortlichen, Prüfung der Vorgaben, Abgleich Ergebnisse Risikoaggregation und Unternehmensplanung etc.</t>
  </si>
  <si>
    <t>4.7.14</t>
  </si>
  <si>
    <t>4.7.15</t>
  </si>
  <si>
    <t>Wird der ermittelte Gesamtrisikoumfang der Risikotragfähigkeit und dem Risikodeckungspotenzial gegenübergestellt?</t>
  </si>
  <si>
    <t>4.7.16</t>
  </si>
  <si>
    <t>4.7.17</t>
  </si>
  <si>
    <t>Z. B. Interviews mit den Verantwortlichen, Prüfung der Vorgaben, Prüfung eventuell vorhandener Dokumentationen oder Arbeitspapiere etc.</t>
  </si>
  <si>
    <t>4.7.18</t>
  </si>
  <si>
    <t>Z. B. Interviews mit den Verantwortlichen, Prüfung der Vorgaben,  Prüfung eventuell vorhandener Dokumentationen oder Arbeitspapiere etc.</t>
  </si>
  <si>
    <t>5.1.1</t>
  </si>
  <si>
    <t>Steuerung &amp; Überwachung</t>
  </si>
  <si>
    <t>Sind innerhalb des Unternehmensbereichs allen gemäß Risikostrategie relevanten bzw. zumindest den wesentlichen Risiken Risikosteuerungsmaßnahmen zugeordnet worden (Vollständigkeit der Risikoinventur und der Risikosteuerungsmaßnahmen)?</t>
  </si>
  <si>
    <t>Hierbei sind auch die in den Prozessen implementierten Risikosteuerungsmaßnahmen zu betrachten (z.B. Verantwortlichkeiten, Zeichnungsrechte, Funktionstrennung, Berechtigungskonzepte, Notfallpläne, etc.)</t>
  </si>
  <si>
    <t>5.1.2</t>
  </si>
  <si>
    <t>5.1.3</t>
  </si>
  <si>
    <t>Werden die in den Risikosteuerungsmaßnahmen als verantwortlich benannten Stellen nachweislich über ihre Aufgaben unterrichtet und ggf. geschult?</t>
  </si>
  <si>
    <t>5.1.4</t>
  </si>
  <si>
    <t>Sind die Risikosteuerungsmaßnahmen insgesamt geeignet, die Risiken zu steuern?</t>
  </si>
  <si>
    <t>5.1.5</t>
  </si>
  <si>
    <t>Steht die Risikosteuerungsmaßnahme in sachlichem Zusammenhang mit dem Risiko?</t>
  </si>
  <si>
    <t>5.1.6</t>
  </si>
  <si>
    <t>5.1.7</t>
  </si>
  <si>
    <t>Werden die Risikosteuerungsmaßnahmen nach unterschiedlichen Risikosteuerungsstrategien unterschieden (vermeiden, vermindern, übertragen, eingehen)?</t>
  </si>
  <si>
    <t>vermeiden: Risiko tritt durch erfolgreiche  Maßnahme nicht ein
vermindern: Maßnahme reduziert die Eintritsswahrscheinlichkeit und/oder Auswirkung
übertragen: z.B. durch Abschluss einer  Versicherung
eingehen: Risiko wird akzeptiert</t>
  </si>
  <si>
    <t>5.1.8</t>
  </si>
  <si>
    <t>Wird bei mehreren in Frage kommenden Risikosteuerungsmaßnahmen eine wirtschaftliche Abwägung (Kosten und Nutzen) bei der Auswahl der endgültigen Maßnahme bzw. Maßnahmen durchgeführt?</t>
  </si>
  <si>
    <t>5.1.9</t>
  </si>
  <si>
    <t>5.1.10</t>
  </si>
  <si>
    <t>Werden die Risikosteuerungsmaßnahmen regelmäßig auf ihre Aktualität überprüft (Änderung Risiken, Änderung Prozess, etc.)?</t>
  </si>
  <si>
    <t>als regelmäßig wird mind.  1x p.a. angesehen</t>
  </si>
  <si>
    <t>5.1.11</t>
  </si>
  <si>
    <t>Sind zu den einzelnen Risiken Frühwarnindikatoren definiert?</t>
  </si>
  <si>
    <t>Sinnvolle Indikatoren können helfen, frühzeitig das Risiko zu steuern, bevor es eintritt. Beispiele können häufig Kennzahlen sein, die sowieso im Betrieb vorliegen, jedoch im Zusammenhang mit Risiken nicht daran gedacht wird, z.B. kann eine ansteigende Häufigkeit von Ausfällen bestimmter Maschinen oder Anlagenteile auf größere Produktionsstörungen hinweisen.
Frühwarnindikatoren können jedoch nicht für jedes Risiko definiert werden.</t>
  </si>
  <si>
    <t>5.1.12</t>
  </si>
  <si>
    <t>Wurden zu den Indikatoren der Sachlage entsprechende Schwellenwerte definiert?</t>
  </si>
  <si>
    <t>Sind die Schwellenwerte der Risikoneigung des Unternehmens entsprechend so festgelegt, dass frühzeitig Veränderungen der Risikolage aufgezeigt werden?</t>
  </si>
  <si>
    <t>Von wem? Wie oft?</t>
  </si>
  <si>
    <t>Sind Maßnahmen definiert, die bei Schwellenwertüberschreitungen durchgeführt werden?</t>
  </si>
  <si>
    <t>z.B. ad-hoc Berichterstattung</t>
  </si>
  <si>
    <t>5.2.1</t>
  </si>
  <si>
    <t>Kontrollaktivitäten</t>
  </si>
  <si>
    <t>Sind Kontrollaktivitäten für die einzelnen Risikosteuerungsmaßnahmen benannt worden (Vollständigkeit), die eine wirksame Umsetzung der Risikosteuerungsmaßnahmen sicherstellen (Eignung)?</t>
  </si>
  <si>
    <t>Kontrollaktivitäten stellen sicher, dass Risikosteuerungsmaßnahmen korrekt ausgeführt werden:
- in korrekter Weise und
- zeitnah
Hierzu zählen sowohl präventive und detektive als auch manuelle und automatisierte Kontrollen.
Im Gegensatz dazu stellen Überwachungsmaßnahmen sicher, dass das RM-System an sich wirksam ist.</t>
  </si>
  <si>
    <t>5.2.2</t>
  </si>
  <si>
    <t>Sind Verantwortlichkeiten für die Durchführung der Kontrollaktivitäten bestimmt worden (wer)?</t>
  </si>
  <si>
    <t>5.2.3</t>
  </si>
  <si>
    <t>Sind Vertretungsregeln für die Durchführung der Kontrollaktivitäten definiert worden?</t>
  </si>
  <si>
    <t>5.2.4</t>
  </si>
  <si>
    <t>5.2.5</t>
  </si>
  <si>
    <t>Sind die Kontrollziele und Kontrollaktivitäten verständlich dokumentiert (was und wie)?</t>
  </si>
  <si>
    <t>Die Kontrollziele können u.a. in Prozessbeschreibungen dokumentiert sein. Es ist nicht zwingend eine im RMS formalisierte Form notwendig.</t>
  </si>
  <si>
    <t>5.2.6</t>
  </si>
  <si>
    <t>Ist für die einzelnen Kontrollaktivitäten definiert worden, wie oft und wann sie durchzuführen sind (wie häufig)?</t>
  </si>
  <si>
    <t>5.2.7</t>
  </si>
  <si>
    <t>5.2.8</t>
  </si>
  <si>
    <t>Sind die Durchführung der Kontrollaktivitäten und die daraus hervorgehenden Feststellungen nachvollziehbar?</t>
  </si>
  <si>
    <t>Nachweise können z.B. sein: durch den Vorgesetzten abgezeichnete Wartungsprotokolle oder Logprotokolle, aus denen die Kontrolle der offenen Forderungen ersichtlich wird</t>
  </si>
  <si>
    <t>5.2.9</t>
  </si>
  <si>
    <t>Erfolgt ein Follow up - Prozess zur Mängelbeseitigung (Umsetzungsverantwortlicher, Umsetzungsfrist)?</t>
  </si>
  <si>
    <t>5.2.10</t>
  </si>
  <si>
    <t>Wird die Mängelbeseitigung innerhalb eines angemessenen Zeitraums eingeleitet?</t>
  </si>
  <si>
    <t>5.3.1</t>
  </si>
  <si>
    <t>Überwachung</t>
  </si>
  <si>
    <t>5.3.2</t>
  </si>
  <si>
    <t>5.3.3</t>
  </si>
  <si>
    <t>5.3.4</t>
  </si>
  <si>
    <t>Erfolgt in periodischen Abständen eine nachträgliche gesonderte Beurteilung des Risikomanagements und des Risikomanagementsystems?</t>
  </si>
  <si>
    <t>5.3.5</t>
  </si>
  <si>
    <t>5.3.6</t>
  </si>
  <si>
    <t>Werden aus aktuellem Anlass auch 
a) einzelne wesentliche Risiken und die damit verbundenen Steuerungsmaßnahmen und Kontrollaktivitäten oder
b) einzelne Phasen des Risikomanagements (Risikostrategie, Identifikation und Erfassung, Analyse und Bewertung, Steuerung und Kontrolle, Dokumentation und Berichterstattung sowie Kommunikation) 
einer gesonderten Beurteilung unterzogen?</t>
  </si>
  <si>
    <t xml:space="preserve">Anlass könnte z.B. eine Umstrukturierung im Unternehmen sein oder ein Wegfall/Neuaufnahme von Geschäftsfeldern sein. </t>
  </si>
  <si>
    <t>5.3.7</t>
  </si>
  <si>
    <t>Wird die gesonderte Beurteilung des Risikomanagements durch jede der drei Verteidigungslinien des Three Lines of Defence Modells auch unabhängig voneinander verfolgt?</t>
  </si>
  <si>
    <t>5.3.8</t>
  </si>
  <si>
    <t>Hier liegt der Fokus auf den Schlüsselrisiken, die für das Unternehmen besonders gefährlich sind. Hier ist als Revision zu prüfen, ob durch spezifische Maßnahmen des 1st Level Managements die Richtigkeit  der Bewertung und Angemessenheit der Steuerung vorliegt.</t>
  </si>
  <si>
    <t>5.3.9</t>
  </si>
  <si>
    <t xml:space="preserve">Werden verschiedene Testmethoden für die Überprüfung der Wirksamkeit durch das operativ verantwortliche Management angewendet ?
</t>
  </si>
  <si>
    <t>Testmethoden können z.B.  Befragungen, Beobachtungen, Durchsicht, Nachvollzug, Wiederholung der Kontrolldurchführung oder andere Maßnahmen (z.B. Self Assessments) sein.
Eine Variation von Testmethoden kann die Sicherheit der Wirksamkeit erhöhen.</t>
  </si>
  <si>
    <t>5.3.10</t>
  </si>
  <si>
    <t>Ist die Durchführung des Wirksamkeitstests durch das operativ verantwortliche Management plausibel und angemessen (z.B. Auswahl, Umfang, Testmethode, etc.)?</t>
  </si>
  <si>
    <t>Diese Frage muss durch den Revisor, nicht durch das Management beantwortet werden.</t>
  </si>
  <si>
    <t>Wird sichergestellt, dass festgestellte Schwachstellen unmittelbar durch die operativ verantwortlichen Stellen behoben werden?</t>
  </si>
  <si>
    <t>6.1.1</t>
  </si>
  <si>
    <t>Risikoberichterstattung</t>
  </si>
  <si>
    <t>Risikoberichterstattung (Beschreibung)</t>
  </si>
  <si>
    <t>6.1.2</t>
  </si>
  <si>
    <t>Ist sichergestellt, dass das Aufsichtsgremium (ggf. Prüfungsausschuss) regelmäßig und zeitnah (bei Ad-hoc-Meldungen) über risikorelevante Themen informiert wird?</t>
  </si>
  <si>
    <t>X</t>
  </si>
  <si>
    <t>6.1.3</t>
  </si>
  <si>
    <t>6.1.4</t>
  </si>
  <si>
    <t>Sind die Kommunikationswege zum Risikomanagement eindeutig definiert, dokumentiert und gegenüber den relevanten Personen kommuniziert?</t>
  </si>
  <si>
    <t>Darstellung in der Prozessbeschreibung/-darstellung für das RM (z.B. in ARIS); Kommunikationswege sind kommunziert und ggf. eingerichtet (z.B. Funktions-Email Postfach, Meldeformulare für Ad-hoc-Risikomeldungen).</t>
  </si>
  <si>
    <t>6.1.5</t>
  </si>
  <si>
    <t>6.1.6</t>
  </si>
  <si>
    <t>Die Berichterstattung ist auf die gängigen RM-Standards und ggf. weitere branchenspezifische Standards (z.B. Kreditinstitute, Verischerungswirtschaft) abgestimmt.</t>
  </si>
  <si>
    <t>6.1.7</t>
  </si>
  <si>
    <t>Sind die Vorgaben/Regelungen zur internen Risikoberichterstattung vollständig, richtig und aktuell?</t>
  </si>
  <si>
    <t>Strukturierter, dokumentierter, kommunizierter Prozess ist vorhanden.</t>
  </si>
  <si>
    <t>6.1.8</t>
  </si>
  <si>
    <t xml:space="preserve">Sind die Anforderungen an die interne Ad-hoc-Risikoberichterstattung eindeutig, vollständig und richtig definiert? </t>
  </si>
  <si>
    <t>Weitere Berichtsbedingungen und Berichtswege sind dokumentiert und kommuniziert. Ad-hoc-Berichterstattung umfassen auch Risiken und Schwächen im RMS/IKS.</t>
  </si>
  <si>
    <t>6.1.9</t>
  </si>
  <si>
    <t>Sind Schwellenwerte für die Ad-hoc-Risikoberichterstattung definiert?</t>
  </si>
  <si>
    <t>Wesentlichkeitsgrenzen/Schwellenwerte sind dokumentiert und kommuniziert.</t>
  </si>
  <si>
    <t>6.1.10</t>
  </si>
  <si>
    <t>Werden meldepflichtige Ad-hoc-Risiken unverzüglich und unaufgefordert gemeldet?</t>
  </si>
  <si>
    <t>Beschäftigte sind zur Meldung von Risiken aufgefordert; Bereitstellung einer Risikomeldemaske; Ad-hoc-Risikomeldungen und die weitere Bearbeitung werden dokumentiert.</t>
  </si>
  <si>
    <t>6.1.11</t>
  </si>
  <si>
    <t>Werden die relevanten gesetzlichen Anforderungen (§§ 289, 315 HGB) und Grundätze ordnungsmäßiger Risikoberichterstattung (z.B. DRS20, IDW-Standards) für den Chancen-/Risikobericht als Teil des Lageberichtes sowie für externe Ad-hoc-Mitteilungen eindeutig, vollständig, richtig und aktuell dargestellt?</t>
  </si>
  <si>
    <t xml:space="preserve">Testate der Wirtschaftsprüfer liegen vor. </t>
  </si>
  <si>
    <t>6.2.1</t>
  </si>
  <si>
    <t>Werden die Ergebnisse des Risikomanagementsystems/Internen Kontrollsystems (Risikoinventur, IKS-Reporting, Ad-hoc-Reporting) zeitgerecht und an die richtigen Empfänger berichtet (Soll/Design)?</t>
  </si>
  <si>
    <t>6.2.2</t>
  </si>
  <si>
    <t>Wurde ein Rhythmus/wurden Rhythmen für die Verteilung der RMS/IKS-Berichte definiert?</t>
  </si>
  <si>
    <t>6.2.3</t>
  </si>
  <si>
    <t>Empfängerlisten/Kontaktdaten liegen vor und stimmen mit dem tatsächlichen Empfängerkreis überein; ggf. Darstellung in den Organisationsplänen.</t>
  </si>
  <si>
    <t>6.2.4</t>
  </si>
  <si>
    <t>Besteht eine Prozessbeschreibung bzgl. der Festlegung und Pflege der Liste?</t>
  </si>
  <si>
    <t>Die Benennung der Empfänger/Wechsel der Empfänger/Einbeziehung zusätzlicher Empfänger erfolgt nach einem definierten, nachvollziehbarem und dokumentierten Prozess.</t>
  </si>
  <si>
    <t>6.2.5</t>
  </si>
  <si>
    <t>Alle für das Risikomanagement verantwortlichen Entscheidungsträger sind einbezogen.</t>
  </si>
  <si>
    <t>6.2.6</t>
  </si>
  <si>
    <t>Erfolgt die Aufbereitung der Risikoberichte adressatengerecht (Soll/Design)?</t>
  </si>
  <si>
    <t>6.2.7</t>
  </si>
  <si>
    <t>Besteht eine Management Summary mit den wichtigsten Punkten?</t>
  </si>
  <si>
    <t>Wesentliche Risiken und Aussagen des Berichts sind konzentriert dargestellt und lassen sich schlüssig nachvollziehen.</t>
  </si>
  <si>
    <t>6.2.8</t>
  </si>
  <si>
    <t>Bestehen ggf. Berichtsversionen je Adressatenkreis, um eine optimale Informationsversorgung zu gewährleisten?</t>
  </si>
  <si>
    <t>Berichtsversionen entsprechen den unternehmensspezifischen Vorgaben.</t>
  </si>
  <si>
    <t>6.2.9</t>
  </si>
  <si>
    <t>Besteht eine Prozessbeschreibung zur Erstellung des Risikoberichtes, welche die darzustellenden Inhalte strukturell - formell definiert?</t>
  </si>
  <si>
    <t>6.2.10</t>
  </si>
  <si>
    <t>Werden relevante Inhalte angemessen dargestellt?</t>
  </si>
  <si>
    <t>Der Fokus des Berichts liegt auf den wesentlichen Risiken für das Unternehmen. Die Aussagen sind klar und eindeutig.</t>
  </si>
  <si>
    <t>6.2.11</t>
  </si>
  <si>
    <t>Besteht ein Prozess zur Definition der relevanten Inhalte?</t>
  </si>
  <si>
    <t>Strukturierter, dokumentierter, kommunizierter Prozess ist vorhanden (z.B. Handbuch).</t>
  </si>
  <si>
    <t>6.2.12</t>
  </si>
  <si>
    <t>Sind die Berichtsvorgaben zielgerichtet?</t>
  </si>
  <si>
    <t>Die Ziele und die im Bericht benannten Verantwortlichkeiten sowie durchzuführenden Maßnahmen sind klar, eindeutig und verständlich.</t>
  </si>
  <si>
    <t>6.2.13</t>
  </si>
  <si>
    <t xml:space="preserve">Werden die Informationen angemessen aufbereitet? </t>
  </si>
  <si>
    <t>bspw. Darstellung der Top-Risiken (vor und nach Gegenmaßnahmen)/ Gegenmaßnahmen/Kontrollen, Vorjahresvergleiche, Überleitungsrechnung, Darstellung nach Unternehmensbereichen/Segmenten.</t>
  </si>
  <si>
    <t>6.2.14</t>
  </si>
  <si>
    <t>Erfolgt die Berichterstattung entsprechend der Ergebnisse des RMS (vollständig, richtig, zeitgerecht)?</t>
  </si>
  <si>
    <t>Sum. Max. Pkte</t>
  </si>
  <si>
    <t>erfüllt in Prozent</t>
  </si>
  <si>
    <t>1. Fragenhierarchie</t>
  </si>
  <si>
    <t xml:space="preserve">Die Beantwortung der Fragen der Ebene 2 soll im Rahmen der Überprüfung dazu dienen, </t>
  </si>
  <si>
    <t xml:space="preserve">dass die Fragen der Ebene 1 besser durch die Revision "bewertet" werden können. </t>
  </si>
  <si>
    <t>Eine Gewichtung besteht nicht. Die Bewertungen der Fragen der Ebene 2</t>
  </si>
  <si>
    <t>gehen nicht in die Gesamtbewertung ein.</t>
  </si>
  <si>
    <t>2. Spalte "Grundsatzkriterium"</t>
  </si>
  <si>
    <t>Fragen, die als Grundsatzkriterium gekennzeichnet sind, müssen als Mindeststandard erfüllt sein,</t>
  </si>
  <si>
    <t>damit von einem funktionierenden Risikomanagementsystem (Prüfziel: "Wirksamkeit")</t>
  </si>
  <si>
    <t>gesprochen werden kann.</t>
  </si>
  <si>
    <t>3. Bewertung der einzelnen Fragen</t>
  </si>
  <si>
    <t>Folgende Bewertung der Fragen wird der Auswertung der Checkliste zugrunde gelegt:</t>
  </si>
  <si>
    <t xml:space="preserve"> - Ziffer 2 und 3: die Antwort ist positiv zu werten.</t>
  </si>
  <si>
    <t xml:space="preserve"> - Ziffer 1: der Punkt wurde nicht erfüllt.</t>
  </si>
  <si>
    <t xml:space="preserve"> - Ziffer 0: es liegen keine Angaben vor.</t>
  </si>
  <si>
    <t>Ziffer</t>
  </si>
  <si>
    <t>Bedeutung</t>
  </si>
  <si>
    <t>Erfüllungsgrad</t>
  </si>
  <si>
    <t>voll erfüllt</t>
  </si>
  <si>
    <t>deutliche Verbesserungspotentiale</t>
  </si>
  <si>
    <t>unzureichend</t>
  </si>
  <si>
    <t>4. Auswertung</t>
  </si>
  <si>
    <t>Für die automatisierte Auswertung sind Formeln und Bezüge hinterlegt.</t>
  </si>
  <si>
    <t>entnommen werden.</t>
  </si>
  <si>
    <t>Bei Eingabe "n.a." wird automatisch die maximal erreichbare Punktzahl</t>
  </si>
  <si>
    <t>als Vorgabe reduziert bzw. angepasst, d.h. die SOLL-Vorgabe</t>
  </si>
  <si>
    <t>bezieht sich nur noch auf die maximal erreichbare Punktzahl</t>
  </si>
  <si>
    <t>Stand:</t>
  </si>
  <si>
    <t xml:space="preserve">Bearbeitung: </t>
  </si>
  <si>
    <t>6.1.12</t>
  </si>
  <si>
    <t>6.1.13</t>
  </si>
  <si>
    <t>Erfüllungs-grad in %</t>
  </si>
  <si>
    <t>Sum. Max. Bewert. Pkt</t>
  </si>
  <si>
    <t>(Frage-)Ebene</t>
  </si>
  <si>
    <t>Bewertungs-Pkt lt. Tab RMSCheckliste</t>
  </si>
  <si>
    <t>Bewertung Pkt (nur bei Einstellung Ebene 1)</t>
  </si>
  <si>
    <t>Ist eine Wesentlichkeitsgrenze für Risiken operationalisiert?</t>
  </si>
  <si>
    <t>Gibt es definierte Methoden, mit denen die Risikoidentifikation vorzunehmen ist? (Design)</t>
  </si>
  <si>
    <t>Findet eine mindestens jährliche Überprüfung der Methodik statt?</t>
  </si>
  <si>
    <t xml:space="preserve"> Vollständigkeit</t>
  </si>
  <si>
    <t>Zuständigkeiten</t>
  </si>
  <si>
    <t>Ist das Vorgehen insgesamt  (Ablauf- und Aufbauorganisation) zur Risikoidentifikation schriftlich definiert?</t>
  </si>
  <si>
    <t>Risikoinventar</t>
  </si>
  <si>
    <t xml:space="preserve">Wird sichergestellt, dass Risiken frühzeitig erkannt werden? </t>
  </si>
  <si>
    <t>Gibt es einen Prozess, der unterjährige bzw. anlassbezogene Risikoidentifikationen erlaubt?</t>
  </si>
  <si>
    <t>Compliance</t>
  </si>
  <si>
    <t>3.2.3</t>
  </si>
  <si>
    <t>3.6.1</t>
  </si>
  <si>
    <t>3.8.1</t>
  </si>
  <si>
    <t>3.9.1</t>
  </si>
  <si>
    <t>3.10.1</t>
  </si>
  <si>
    <t>1.1.2</t>
  </si>
  <si>
    <t>1.1.3</t>
  </si>
  <si>
    <t>1.1.4</t>
  </si>
  <si>
    <t>1.1.5</t>
  </si>
  <si>
    <t>1.1.6</t>
  </si>
  <si>
    <t>1.2.2</t>
  </si>
  <si>
    <t>1.2.3</t>
  </si>
  <si>
    <t>1.2.4</t>
  </si>
  <si>
    <t>1.2.5</t>
  </si>
  <si>
    <t>1.2.6</t>
  </si>
  <si>
    <t>1.3.2</t>
  </si>
  <si>
    <t>1.3.3</t>
  </si>
  <si>
    <t>1.4.2</t>
  </si>
  <si>
    <t>1.4.3</t>
  </si>
  <si>
    <t>1.5.2</t>
  </si>
  <si>
    <t>1.5.3</t>
  </si>
  <si>
    <t>Hat die Organisation die rechtlichen Anforderungen an das Vorhandensein und die Ausgestaltung des Risikomanagements identifiziert?</t>
  </si>
  <si>
    <t>Werden gesetzliche Vorgaben (sofern vorhanden) im Hinblick auf die Risikoidentifikation ausreichend angewendet?</t>
  </si>
  <si>
    <t>Hat die Geschäftsleitung die Rahmenbedingungen und Ziele  für die Organisation des Risikomanagements definiert?</t>
  </si>
  <si>
    <t>Hat die Geschäftsleitung die Rahmenbedingungen für die einzelnen Phasen des Risikomanagements definiert?</t>
  </si>
  <si>
    <t>Zentraler Verantwortlicher, dezentrale Verantwortliche, Mischformen…
Prüfungsziel: Angemessenheit der Aufbauorganisation unmittelbar unter der Geschäftsleitung</t>
  </si>
  <si>
    <t>Werden die Vorgaben der Geschäftsleitung regelmäßig überprüft und ggf. angepasst?</t>
  </si>
  <si>
    <t>Ist prozessual sichergestellt, dass die Geschäftsleitung regelmäßig über die Themen mit Risikobezügen diskutiert?</t>
  </si>
  <si>
    <t>Regelmäßige Vorlage des Risikoberichts und Befassung in der Geschäftsleitung, regelmäßige Jour-Fixe mit der Geschäftsleitung, Reporting an die Geschäftsleitung.</t>
  </si>
  <si>
    <t>Ist organisatorisch sichergestellt, dass das Risikomanagement ungehindert mit der Geschäftsleitung kommunizieren kann?</t>
  </si>
  <si>
    <t>Gesamtrisiko ist an die Geschäftsleitung kommuniziert; Darstellung im Lagebericht/Jahresabschlussbericht.</t>
  </si>
  <si>
    <t>Sind die Ergebnisse des RMS der Geschäftsleitung bekannt?</t>
  </si>
  <si>
    <t>Werden alle Informationen ungefiltert vom Risikomanager and die Geschäftsleitung transportiert?</t>
  </si>
  <si>
    <t>Wurden die Empfänger (Geschäftsleitung, Aufsichtsgremium, relevante Stäbe) adäquat bestimmt?</t>
  </si>
  <si>
    <t>Ist die Verantwortung für das Risikomanagement innerhalb der Geschäftsleitung definiert?</t>
  </si>
  <si>
    <t>z.B. Zuweisung im Geschäftsverteilungsplan, Definition im Risikohandbuch, Abbildung im Organigramm, Prozess-, Funktions- oder Arbeitsplatzbeschreibung</t>
  </si>
  <si>
    <t>Wurden Schnittstellen zu weiteren relevanten Funktionen, die Aufgaben im Bereich des Risikomanagements wahrnehmen, definiert?</t>
  </si>
  <si>
    <t xml:space="preserve">z.B.  Versicherung, Qualitätsmanagement, Umwelt, Arbeitssicherheit, Compliance, Internes Kontrollsystem (IKS), Krisenmanagement oder  Business Continuity Management (sofern vorhanden)  </t>
  </si>
  <si>
    <t>Ist eine Risikomanagementorganisation  vorhanden?</t>
  </si>
  <si>
    <t>Bestehen Vorgaben zur Ressourcenausstattung; gibt es eine Funktion "Zentraler Risikomanager/in"; relevante Funktionen sind im Prüfungsfall im Vorfeld festzulegen</t>
  </si>
  <si>
    <t>Ist die Qualifikation und regelmäßige Weiterbildung aller relevanten Funktionen, die Aufgaben im Risikomanagement wahrnehmen, angemessen?</t>
  </si>
  <si>
    <t>Liegt ein geregelter und strukturierter Risikomanagementprozess vor?</t>
  </si>
  <si>
    <t>Besteht für die Organisationseinheit Risikomanagement ein ungehinderter Zugang zu allen risikorelevanten Informationen ?</t>
  </si>
  <si>
    <t>Prüfung der Aufbauorganisation</t>
  </si>
  <si>
    <t>Prüfung der Ablauforganisation</t>
  </si>
  <si>
    <t>Betrachtung von Versionsständen</t>
  </si>
  <si>
    <t>Ist der Begriff "Risiko" definiert?</t>
  </si>
  <si>
    <t>Ist die Risikopolitik für die Organisation hinreichend konkret formuliert?</t>
  </si>
  <si>
    <t>Ist die Risikokultur für die Organisation hinreichend konkret formuliert?</t>
  </si>
  <si>
    <t>Ist die Risikotragfähigkeit für die Organisation hinreichend konkret definiert?</t>
  </si>
  <si>
    <t xml:space="preserve">Gibt es eine definierte Vorgehensweise, nach der die Risikoidentifikation vorzunehmen ist? </t>
  </si>
  <si>
    <t>Wurden die Personen nach Fachkompetenz, Überblick und Verantwortung ausgewählt?</t>
  </si>
  <si>
    <t>Ist das Risikoinventar vollständig mit notwendigen Informationen befüllt und für Dritte nachvollziehbar?</t>
  </si>
  <si>
    <t>3.8.2</t>
  </si>
  <si>
    <t xml:space="preserve">Meldung bspw. über Sammel-Email account, Aufforderung an Beschäftigte zur Meldung von Risiken, Bereitstellung einer Risikomeldemaske,
strukturierter, dokumentierter, kommunizierter Prozess
</t>
  </si>
  <si>
    <t xml:space="preserve">Werden im unternehmensinternen Planungsprozess die durch das RM identifizierten Chancen und Risiken berücksichtigt? </t>
  </si>
  <si>
    <t>Sind die wesentlichen Risiken hinsichtlich ihrer Wahrscheinlichkeit und quantitativen Auswirkung plausibel und nachvollziehbar bewertet?</t>
  </si>
  <si>
    <t>Wird die Überschreitung von Schwellenwerten überwacht?</t>
  </si>
  <si>
    <t>Ist ein strukturierter, dokumentierter, kommunizierter Prozess ist vorhanden. Dabei sind die geltenden Rechtsvorschriften eingehalten worden.</t>
  </si>
  <si>
    <t>Ein Berichtsrhytmus (vierteljährlich, halbjährlich etc.) ist definiert, kongruent mit dem übrigen Berichtswesen des Unternehmens und wird eingehalten.</t>
  </si>
  <si>
    <t>3.7.1</t>
  </si>
  <si>
    <t>3.7.2</t>
  </si>
  <si>
    <t>3.8.3</t>
  </si>
  <si>
    <t>Wurden Eskalationsstufen oder andere Mechanismen zum Umgang mit  widerstreitenden Interessen innerhalb des RM-Prozesses festgelegt?</t>
  </si>
  <si>
    <t>Risikostrategie/ Geschäftsstrategie</t>
  </si>
  <si>
    <t>Effizienz/ Wirtschaftlichkeit</t>
  </si>
  <si>
    <t>Fragen der Ebene 1, die nicht in die Prüfung einfließen sollen, können vorab mittels "X" als</t>
  </si>
  <si>
    <t>Die so markierten Fragen werden nicht bei den Bewertungen berücksichtigt.</t>
  </si>
  <si>
    <t>Bewertung Pkt. Max. (nur Ebene 1 und mit Null, falls Angabe "n.a."(nicht anwendbar)</t>
  </si>
  <si>
    <t>3.4.2</t>
  </si>
  <si>
    <t>Vollständigkeit/ Qualität/ involvierter Personenkreis</t>
  </si>
  <si>
    <t>Risikoberichterstattung (Grundlagen)</t>
  </si>
  <si>
    <t>Bewertung (Prüfung)</t>
  </si>
  <si>
    <t>Übersicht für Ergebnis in Balkendiagramm</t>
  </si>
  <si>
    <t>max. Prozent</t>
  </si>
  <si>
    <t>Arbeitskreis Interne Revision und Risikomanagement</t>
  </si>
  <si>
    <t>Auf die Frage "Grundsatzkriterium" ist diese Vorgehensweise nicht anzuwenden.</t>
  </si>
  <si>
    <t>max. Punkte</t>
  </si>
  <si>
    <t>erfüllt in Punkten</t>
  </si>
  <si>
    <t>erfüllt in</t>
  </si>
  <si>
    <t>max. %</t>
  </si>
  <si>
    <t>Bitte beachten Sie dieses bei Ihrem Arbeiten. Vielen Dank.</t>
  </si>
  <si>
    <t>Bei einer Änderung der vorgegebenen Struktur (einfügen/löschen) in den</t>
  </si>
  <si>
    <t>Tabelle 1. bis 2.2 kann es daher zu Bezügefehlern kommen.</t>
  </si>
  <si>
    <t>Die Bewertung "n.a." ist im Kontext mit der zu überprüfenden Organisation anzuwenden.</t>
  </si>
  <si>
    <t>anwendbar sind.</t>
  </si>
  <si>
    <t>dem Feld bzw. in der Zelle "Bemerkungen" zu dokumentieren.</t>
  </si>
  <si>
    <t>Aus Gründen der Revisionssicherheit ist die Entscheidung bei der entfallenden Frage unter</t>
  </si>
  <si>
    <t>Ist die Ressourcenausstattung aller relevanten Funktionen, die Aufgaben im Bereich des Risikomanagements wahrnehmen, angemessen?</t>
  </si>
  <si>
    <t>Sind die Maßnahmen zur Förderung der Risikokultur hinreichend konkret formuliert, um eine operative Umsetzung und Überwachung zu ermöglichen?</t>
  </si>
  <si>
    <t>Sind die aus den Zielen der Risikosteuerung abgeleiteten Maßnahmen hinreichend konkret formuliert, um eine operative Umsetzung und Überwachung zu ermöglichen?</t>
  </si>
  <si>
    <t>Berücksichtigen die gewählten Methoden die verschiedenen Risikoarten und Risikoinformationsquellen?</t>
  </si>
  <si>
    <t>Sind die in die Risikoinventur einzubeziehenden Bereiche und Risiken sowie der Detaillierungsgrad der Risikoinventur konsistent zu dem grundsätzlichen Risikogehalt der Geschäftsaktivitäten?</t>
  </si>
  <si>
    <t>Gibt es einen Prozess, der Ad-Hoc-Risikomeldungen durch die Beschäftigten  an die zuständigen Risikomanager ermöglicht?</t>
  </si>
  <si>
    <t xml:space="preserve">Werden geeignete Dichte- oder Verteilungsfunktionen genutzt (z.B. Normalverteilung, Binomialverteilung, Dreipunktschätzung, Dreiecksverteilung, Gleichverteilung, kombinierte Verteilungen etc.?) </t>
  </si>
  <si>
    <t>Erfolgt eine Überprüfung/Plausibilisierung der Bewertung durch eine höhere Instanz (z.B. Fachbereichsleitung, Geschäftsbereichsleitung), die nicht im Bewertungsprozess involviert ist?</t>
  </si>
  <si>
    <t>Wird die Methodik in regelmäßigen Abständen z.B. in Form von Back-Testing überprüft?</t>
  </si>
  <si>
    <t>Mögliche Prüfungshandlungen sind z.B. Interviews mit den Verantwortlichen, Sichtung evtl. vorhandener Vorgaben (etwa Risikomanagement-Handbuch, sofern vorhanden) und Prüfung, ob die Vorgaben (schriftlich oder nicht schriftlich) eine Einheitlichkeit vorsehen, Sichtung der Dokumentation zur Risikoanalyse und Prüfung der Einheitlichkeit der angewandten Methoden, Sichtung von Risikoanalysen unterschiedlicher Organisationseinheiten und Beurteilung, ob diese untereinander vergleichbar sind etc.</t>
  </si>
  <si>
    <t>Sind die gewählten Analyse- und Bewertungsmethoden angemessen (z.B. im Einklang mit der ISO 31010)?</t>
  </si>
  <si>
    <t>Die gewählten Analyse- und Bewertungsmethoden sind angemessen, wenn sie das Ziel der Phase "Analyse und Bewertung" unterstützen, indem sie  eine Priorisierung von Steuerungsmaßnahmen durch geeignete Risikomessung und eine Gesamtaussage zur Risikolage der Organisation und einer möglichen Bestandsgefährdung bzw. Auslastung der Risikotoleranz ermöglichen.
Mögliche Prüfungshandlungen sind z.B. Interviews mit den Verantwortlichen hinsichtlich der Entscheidungsgründe für die Auswahl der eingesetzten Methoden, gemeinsamer Abgleich und Besprechung alternativer Methoden aus der ISO 31010 (z.B. Fehler-Möglichkeits-Einflussanalyse (FMEA), Szenario Analyse, Bow-Tie-Analyse, Markov-Analyse, Ishikawa, Business Impact Analysis, Layer of Protection Analysis etc.)?</t>
  </si>
  <si>
    <t xml:space="preserve">Werden die erfassten Risiken als Erkenntnis der Analysetätigkeit jeweiligen Risikokategorien zugeordnet (z.B. technologische, operationelle, finanzwirtschaftliche, Branchen- und Marktrisiken, Corporate Governance, politische/rechtliche, strategische Risiken etc.)? </t>
  </si>
  <si>
    <t>Mögliche Prüfungshandlungen sind z.B. Interviews mit den Verantwortlichen, Prüfung evtl. vorhandener Vorgaben, ob eine Kategorisierung vorgesehen ist, Beurteilung der gewählten Risikokategorien hinsichtlich dessen, ob sie für die Organisation, das Geschäftsmodell, den Kontext etc. angemessen gewählt wurden und einen Mehrwert im Rahmen einer späteren Risikokommunikation bieten können etc.</t>
  </si>
  <si>
    <t>Werden evtl. vorhandene Analysen von Schnittstellen-Bereichen des Risikomanagements berücksichtigt (z.B. produktbezogen aus dem Qualitätsmanagement, personalbezogen aus dem Arbeitsschutz- und Gesundheitsmanagement, Umweltmanagement etc.)?</t>
  </si>
  <si>
    <t>Werden Abhängigkeiten zu exogenen Risikofaktoren (z.B. volkswirtschaftliches oder gesetzliches/regulatorisches Umfeld) berücksichtigt?</t>
  </si>
  <si>
    <t>Die im Risikoinventar erfassten Risiken sind im Rahmen der Risikoanalyse hinsichtlich der Ursache-Wirkung-Zusammenhänge zu untersuchen sowie im Hinblick auf ihre quantitativen Auswirkungen und ihre Eintrittswahrscheinlichkeit einzuschätzen. 
Unter quantitativen Auswirkungen wird nicht die Schadenshöhe im Sinne eines Erwartungswertes verstanden, vielmehr werden diese als Bandbreiten in Form von Wahrscheinlichkeitsverteilungen aufgefasst.
Mögliche Prüfungshandlungen sind z.B. Interviews mit den Verantwortlichen, Prüfen, ob eine die Untersuchung von Auswirkungen durch Vorgaben vorgesehen ist, Screening des Risikoinventars, ob zu sämtlichen Risiken mögliche Auswirkungen aufgelistet sind etc.</t>
  </si>
  <si>
    <t>Mögliche Prüfungshandlungen sind z.B. Interviews mit den Verantwortlichen, Prüfung der Dokumentation, Sichtung evtl. vorhandener Vorgaben (z.B. Risikomanagement-Handbuch, sofern vorhanden) etc.</t>
  </si>
  <si>
    <t>Gibt es ein geeignetes und einheitliches Risikomaß, um einzelne Risiken quantitativ vergleichen und priorisieren zu können? (Werden z.B. alle Risiken im Hinblick auf eine einheitliche Zielgröße (EBIT, Ertrag etc.) beschrieben?)</t>
  </si>
  <si>
    <t>Mögliche Prüfungshandlungen sind z.B. Interviews mit den Verantwortlichen, Prüfung der Vorgaben hinsichtlich dessen, ob vorgesehen ist, die Bewertung von Risiken hinsichtlich einer Zielgröße durchzuführen, stichprobenartige Prüfung des Risikoinventars hinsichtlich der Einheitlichkeit der Zielgröße etc.</t>
  </si>
  <si>
    <t xml:space="preserve">Die im Risikoinventar erfassten Risiken sind im Hinblick auf ihre (quantitativen) Auswirkungen und ihre Eintrittswahrscheinlichkeit einzuschätzen. Für die Transparenz ist daher auch nötig über die Quelle und Herkunft der Quantifizierung zu sprechen (auch wenn es eine Expertenschätzung ist, wäre eine Herleitung hilfreich).
Unter quantitativen Auswirkungen wird nicht die Schadenshöhe im Sinne eines Erwartungswertes verstanden, vielmehr werden diese als Bandbreiten in Form von Wahrscheinlichkeitsverteilungen aufgefasst.
Mögliche Prüfungshandlungen sind z.B. Interviews mit den Verantwortlichen, Prüfung der Vorgaben hinsichtlich der Bewertung von Risiken, Prüfung des Risikoinventars, ob bei sämtlichen Risiken eine Wahrscheinlichkeit und eine Auswirkung angegeben sind, stichprobenartige Prüfung des Risikoinventars hinsichtlich der Nachvollziehbarkeit der Bewertung. Ggf. Sichtung entsprechender Arbeitsunterlagen, Protokolle etc. </t>
  </si>
  <si>
    <t>Wird bei der Risikoanalyse und -bewertung Bezug auf vorhandene Planwerte (z.B. Unternehmensplanung) genommen, sodass Risiken den Positionen zugeordnet werden können, bei denen sie Abweichungen auslösen können?</t>
  </si>
  <si>
    <t>Mögliche Prüfungshandlungen sind z.B. Interviews mit den Verantwortlichen, Sichtung des Risikoinventars, stichprobenartige Prüfung, ob in der Unternehmensplanung Ergebnisse aus der Risikoanalyse berücksichtigt etc.</t>
  </si>
  <si>
    <t>Werden quantitative (z.B. Monte-Carlo-Simulation), semi-quantitative (z.B. Scoring-Modelle) oder qualitative Verfahren ( z.B. Expertenschätzung) für die Einschätzung der Auswirkungen eingesetzt?</t>
  </si>
  <si>
    <t>Mögliche Prüfungshandlungen sind z.B. Interviews mit den Verantwortlichen,  Prüfung der Vorgaben hinsichtlich dessen, ob die Verwendung von Dichte- und Verteilungsfunktionen vorgesehen ist (und ggf. welcher), stichprobenartige Prüfungen des Risikoinventars, Prüfungen, ob die Wahrscheinlichkeitsverteilungen für die jeweiligen Risiken nachvollziehbar gewählt wurden etc.</t>
  </si>
  <si>
    <t>Sind nicht-monetäre Kriterien für die Bewertung des Risikos definiert (z.B. strategische Relevanz, strafrechtliche Relevanz, Beeinträchtigung des Geschäftsbetriebs, Reputation etc.)?</t>
  </si>
  <si>
    <t>Mögliche Prüfungshandlungen sind z.B. Interviews mit den Verantwortlichen, Prüfung der Vorgaben, ob dies vorgesehen ist, stichprobenartige Prüfung des Risikoinventars etc.</t>
  </si>
  <si>
    <t>Mögliche Prüfungshandlungen sind z.B. Interviews mit den Verantwortlichen, Prüfung der Vorgaben, stichprobenartige Prüfung des Risikoinventars, Sichtung der Arbeitsunterlagen etc.</t>
  </si>
  <si>
    <t>Mögliche Prüfungshandlungen sind z.B. Interviews mit den Verantwortlichen, Prüfung der Vorgaben hinsichtlich dessen, ob die Beschreibung des zeitlichen Verlaufs eines Risikos vorgesehen ist, Sichtung des Risikoinventars, ob sich Beschreibungen des zeitlichen Verlaufs wiederfinden, stichprobenartige Prüfung der Risikobeschreibung von Risiken, bei denen ein wesentlicher zeitlicher Verlauf vermutet werden kann etc.</t>
  </si>
  <si>
    <t>Mögliche Prüfungshandlungen sind z.B. Interviews mit den Verantwortlichen, Prüfung der Vorgaben hinsichtlich dessen, ob die Berücksichtigung von denkbaren Extremereignissen vorgesehen ist, Sichtung des Risikoinventars etc.</t>
  </si>
  <si>
    <t>Das Risikobewertungssystem ist im Rahmen der Prüfung zu beurteilen. Dazu gehört u. a. die Aktualität von Risikobewertungen.
Mögliche Prüfungshandlungen sind z.B. Interviews mit den Verantwortlichen, Prüfung der Vorgaben, welches Aktualisierungsintervall vorgesehen ist, Einholen von Prüfungsnachweisen zum letzten Aktualisierungszeitpunkt und Abgleich mit den Vorgaben etc.</t>
  </si>
  <si>
    <t>Mögliche Prüfungshandlungen sind z.B. Interviews mit den Verantwortlichen, Prüfung der Vorgaben, Einsichtnahme in beispielhafte Fälle, in denen eine außerplanmäßige Neubewertung durchgeführt wurde, Abgleich des Datums der Neubewertung mit dem Datum des Eingangs der Meldung etc.</t>
  </si>
  <si>
    <t>Mögliche Prüfungshandlungen sind z.B. Interviews mit den Verantwortlichen, Prüfung der Vorgaben, Prüfung der Nachvollziehbarkeit der Wahl der Art und der Höhe der Meldeschwellen, Überprüfung historischer Informationen, ob sowohl Art als auch Höhe der Meldeschwellen zweckdienlich waren etc.</t>
  </si>
  <si>
    <t>Basis für eine Prüfung ist eine nachvollziehbare Dokumentation des Risikobewertungssystems sowie der Analysen und Ergebnisse.
Mögliche Prüfungshandlungen sind z.B. Prüfung der Vorgaben, Prüfung der vorhandenen Dokumentation etc.</t>
  </si>
  <si>
    <t>Erfolgt eine grafische Darstellung der Risiken (z.B. in Form einer (ggf. angepassten) Heat Map etc.)?</t>
  </si>
  <si>
    <t>Die Risikobewertung durch die betreffenden Fachabteilungen erfolgt z.B. in Form eines Risiko-Rankings oder durch Einordnung in eine Risikomatrix, in der Schadenspotenzial und Eintrittswahrscheinlichkeiten
in angemessen vielen Risikostufen abgebildet werden können.
Mögliche Prüfungshandlungen sind z.B. Interviews mit den Verantwortlichen, Prüfung der Vorgaben, ob eine grafische Darstellung vorgesehen ist, Einsichtnahme in entsprechende Dokumentationen, Berichte etc.</t>
  </si>
  <si>
    <t>Mögliche Prüfungshandlungen sind z.B. Interviews, Prüfung der Vorgaben, ob dies vorgesehen ist, bei Bedarf Einholen von Nachweisen, dass eine höhere Instanz involviert ist etc.</t>
  </si>
  <si>
    <t>Bei der Risikobewertung wird das Brutto- vom Nettorisiko unterschieden. Bei der Bewertung des Nettorisikos werden – im Gegensatz zum Bruttorisiko – die Auswirkungen von risikomindernden
Steuerungsmaßnahmen berücksichtigt, die Schadenspotenzial und/oder Eintrittswahrscheinlichkeit beeinflussen.
Mögliche Prüfungshandlungen sind z.B. Interviews mit den Verantwortlichen, Prüfung der Vorgaben hinsichtlich dessen, ob eine Unterscheidung zwischen Brutto- und Nettobewertung vorgesehen ist, Plausibilitätsprüfung, ob  das Nettorisiko aller im Risikoinventar aufgeführten Risiken geringer ist die Bruttorisiken, Einsichtnahme in eventuell vorhandene Dokumentationen etc.</t>
  </si>
  <si>
    <t>Mögliche Prüfungshandlungen sind z.B. die stichprobenartige Prüfung des Risikoinventars, ob bei der Bruttobewertung bereits Maßnahmeneffekte herausgerechnet wurden, die stichprobenartige Prüfung des Risikoinventars, ob die Nettobewertung korrekt und nachvollziehbar auf Basis der Maßnahmen (z.B. Versicherung) ermittelt wurde (Wirkungsanalyse) etc.</t>
  </si>
  <si>
    <t>Mögliche Prüfungshandlungen sind z.B. Interviews mit den Verantwortlichen, Prüfung der Vorgaben hinsichtlich der Bewertungskriterien, Prüfung von Arbeitspapieren, sofern vorhanden und sofern in diesen die Ableitung enthalten ist etc.</t>
  </si>
  <si>
    <t>Das Risikobewertungssystem ist im Rahmen der Prüfung zu beurteilen. Hierzu gehört die Prüfung der in Abhängigkeit von der Risikostrategie die Festlegung geeigneter Risikostufen.
Mögliche Prüfungshandlungen sind z.B. die Prüfung der Risikostufen auf Nachvollziehbarkeit und Beurteilung, ob Abstufung plausibel ist.</t>
  </si>
  <si>
    <t>Mögliche Prüfungshandlungen sind z.B. Interviews mit den Verantwortlichen, Prüfung evtl. vorhandener Vorgaben, Prüfung weitere Dokumentation, sofern vorhanden etc.</t>
  </si>
  <si>
    <t>Werden die Kriterien (z.B. Schwellenwerte) regelmäßig an sich verändernde Rahmenbedingungen angepasst?</t>
  </si>
  <si>
    <t>Mögliche Prüfungshandlungen sind z.B. die Sichtung der Dokumentation, die stichprobenartige Prüfung der Dokumentation bei Risiken, bei denen Wechselwirkungen vermutet werden etc.</t>
  </si>
  <si>
    <t xml:space="preserve">Werden Interdependenzen weiter verarbeitet, z.B. bei der Ermittlung der Risikotragfähigkeit?
</t>
  </si>
  <si>
    <t>Mögliche Prüfungshandlungen sind z.B. Interviews mit den Verantwortlichen, Prüfung der Vorgaben, ob dies vorgesehen ist, Sichtung der Dokumentation und Arbeitsunterlagen, Sichtung des Risikoinventars. Gegenüberstellung mit einer Auflistung von laufenden oder geplanten Projekten und einem Organigramm (auf dem Geschäftsbereiche und Tochtergesellschaften dargestellt werden) etc.</t>
  </si>
  <si>
    <t>Mögliche Prüfungshandlungen sind z.B. Interviews mit den Verantwortlichen, Prüfung evtl. vorhandener Vorgaben, Prüfung einer evtl. vorhandenen Dokumentation, Beurteilung der Angemessenheit und Nachvollziehbarkeit etc.</t>
  </si>
  <si>
    <t>Wird der Gesamtrisikoumfang durch geeignete Risikomaße ausgedrückt (z.B. Value at Risk, Eigenkapitalbedarf oder Variationskoeffizient der Erträge)?</t>
  </si>
  <si>
    <t>Mögliche Prüfungshandlungen sind z.B. Interviews mit den Verantwortlichen, Prüfung der Vorgaben, Prüfung eventuell vorhandener Berichte, Risk Reports etc., insbesondere hinsichtlich einer Berücksichtigung des Zeitverlaufs (z.B. Trendentwicklung) usw.</t>
  </si>
  <si>
    <t>Mögliche Prüfungshandlungen sind z.B. Interviews mit den Verantwortlichen, Prüfung der Vorgaben, Einsichtnahme in beispielhafte Fälle, in denen eine außerplanmäßige Neubewertung des Gesamtrisikos durchgeführt wurde, Abgleich des Datums der Neubewertung mit dem Datum gesonderter externer Impulse etc.</t>
  </si>
  <si>
    <t>Ist die Risikoanalyse derart ausgerichtet, dass sie über die Erfüllung gesetzlicher oder normativer Standards hinaus dazu geeignet ist, einen ökonomischen Mehrwert zu liefern (z.B. die Möglichkeit, risikogerechte Kapitalkosten aus der Analyse abzuleiten)?</t>
  </si>
  <si>
    <t>Z. B. Interviews mit den Verantwortlichen, Prüfung der Vorgaben, Beurteilung z.B. anhand vorhandener Dokumentationen und Ableitungen von Kapitalkosten etc.</t>
  </si>
  <si>
    <t>Ist die Abstufung der Risikostufen/Risikoklassen (Bewertungskriterien) geeignet ?</t>
  </si>
  <si>
    <t>Sind für einzelne Geschäftsbereiche/Tochtergesellschaften angepasste Bewertungskriterien vorhanden (sofern nötig)?</t>
  </si>
  <si>
    <t xml:space="preserve">Werden Risiken aus Projekten/Geschäftsbereichen/ Tochtergesellschaften adäquat verdichtet und zusammengefasst?
</t>
  </si>
  <si>
    <t>Erlauben die Bewertungen von Risiken und deren Aggregation der Geschäftsleitung insgesamt eine Gesamtaussage zur Risikolage der Organisation und zu einer möglichen Bestandsgefährdung?</t>
  </si>
  <si>
    <t>Ist die Konsistenz zwischen Planung und Risikoaggregation gewährleistet, um Doppelzählungen zu vermeiden?</t>
  </si>
  <si>
    <t>Kann (z.B. aufgrund gesonderter externer Impulse) eine außerplanmäßige Neuermittlung des Gesamtrisikos durchgeführt werden?</t>
  </si>
  <si>
    <t>Werden Ergebnisse neben dem aggregierten Gesamtrisikoumfang abgeleitet bspw. hinsichtlich der Bedrohung von Ratings und Covenants (sofern vorhanden)?</t>
  </si>
  <si>
    <t>Werden Schlussfolgerungen aus den Aggregationsergebnissen gezogen, insbesondere für zukünftige Bedrohung von Ratings und Covenants, Eigenkapitalbedarf (Finanzierungsstruktur),..?</t>
  </si>
  <si>
    <t>Sind für die Risikosteuerungsmaßnahmen Verantwortlichkeiten definiert worden?</t>
  </si>
  <si>
    <t>Sind die Kontrollaktivitäten stets aktuell (Anpassung an Prozessänderungen, Beschäftigtenfluktuation, Systemumstellung, etc.)?</t>
  </si>
  <si>
    <t>Ist der Geschäftsleitung das unternehmerische Gesamtrisiko bekannt?</t>
  </si>
  <si>
    <t>Entspricht die Darstellung zur internen Risikoberichterstattung den gängigen RM-Standards (ISO 31000, COSO ERM), um eine klare, vollständige und richtige Darstellung zu gewährleisten?</t>
  </si>
  <si>
    <t xml:space="preserve">Wurde/n ein Empfängerkreis/Empfängerkreise definiert und in Listen dokumentiert? </t>
  </si>
  <si>
    <t>70 % - 100 %</t>
  </si>
  <si>
    <t>50 % - &lt; 70 %</t>
  </si>
  <si>
    <t xml:space="preserve">Fragen der Ebene 2 = erläuternde/vertiefende Fragen. </t>
  </si>
  <si>
    <t>Die Bewertungen der einzelnen Fragen in der Ebene 1 erfolgt gleichrangig.</t>
  </si>
  <si>
    <t>Eine numerische Eingabe hat keine Auswirkung auf die Auswertung.</t>
  </si>
  <si>
    <t>Diese MS-Excel-Mappe enthält keinen Zellschutz.</t>
  </si>
  <si>
    <t>Interviews mit den Prozessbeteiligten führen.</t>
  </si>
  <si>
    <t xml:space="preserve">Ist die Dokumentation der identifizierten Risiken für die nachfolgende Bewertung der Risiken geeignet? </t>
  </si>
  <si>
    <t>Plausibilitätsprüfung bspw. anhand Abweichungsanalyse, Einhaltung Vier-Augen-Prinzip, IKS Risikomanagement.</t>
  </si>
  <si>
    <t>Hinweis: Ist die bestehende Dokumentation auf dem aktuellsten Stand (siehe auch 3.7.1)</t>
  </si>
  <si>
    <t>Die Fragen sind klassfiziert nach Ebene 1 = Hauptfragen (grün hervorgehoben) und</t>
  </si>
  <si>
    <t xml:space="preserve"> - vierstufige Skala</t>
  </si>
  <si>
    <t>1% - &lt; 50 %</t>
  </si>
  <si>
    <t>Frage ist nicht anwendbar (geht somit nicht in die Bewertung ein)</t>
  </si>
  <si>
    <t>RMSCheckliste</t>
  </si>
  <si>
    <t>Ebene        (1 oder 2)</t>
  </si>
  <si>
    <t>"X" = Grundsatz-kriterium</t>
  </si>
  <si>
    <t>risikoorientierte Zielvorgabe</t>
  </si>
  <si>
    <t>Vorgehensweise</t>
  </si>
  <si>
    <t>jede Risikoart erfordert eigene Methoden zur Risikoidentifikation, z.B. Reputationsrisiken vs. Operationelle Risiken</t>
  </si>
  <si>
    <t>Tabellenblättern "2.1 Erg Spinne Pkt" und "2.1 Erg Spinne Proz" erstellt.</t>
  </si>
  <si>
    <t>Eine Übersicht der einzelnen Ergebnisse kann dem Balkendiagramm "2.2 Erg Balken"</t>
  </si>
  <si>
    <t>Durch Eingabe der Zahl "1" kann das Feld für Sortierung genutzt werden,</t>
  </si>
  <si>
    <t>z. B. für Fragen, die bereits direkt durch die Revision beantwortet werden können.</t>
  </si>
  <si>
    <t xml:space="preserve">"nicht prüfrelevant" gekennzeichnet werden. </t>
  </si>
  <si>
    <t>es liegen keine Angaben/bewertbaren Unterlagen vor</t>
  </si>
  <si>
    <t>Die bestehenden Daten können dem Tabellenblatt "2. Auswertung_Daten"</t>
  </si>
  <si>
    <t>Eine graphische Übersicht der Bewertungen pro Abschnitt wird automatisch in den</t>
  </si>
  <si>
    <t>Dies bedeutet, dass nur Fragen zur Bewertung kommen, die auf die jeweilige Organisation</t>
  </si>
  <si>
    <t>der mit den Ziffern "1" bis "3" bewerteten Fragen.</t>
  </si>
  <si>
    <t>"X" = nicht prüf-relevant; 1 = Beant-wortung durch Revision</t>
  </si>
  <si>
    <t>Wird die Verankerung des Risikomanagements in der Geschäftsleitung den spezifischen Risikoanforderungen/-situationen gerecht? (In Abhängigkeit von Unternehmensspezifika sind unterschiedliche Lösungen optimal: CFO, CEO, Technikvorstand…).</t>
  </si>
  <si>
    <t>Risikostrategie, Ziele, Risikobewertung, regelmäßige und ad hoc-Berichterstattung, Kommunikation, zentrale Identifikation von Risiken. Zur näheren Ausgestaltung siehe folgende Ziffern.</t>
  </si>
  <si>
    <t xml:space="preserve">Verfügbare Leitsätze sollten konkret umschrieben sein (Bsp.: Optimierte Balance zwischen Risikosteuerung und Risikobewältigung --&gt; Risiken finden sich in allen Funktionsbereichen und organisatorischen Ebenen). Eine isolierte Betrachtung einzelner "prominenter" Risiken reicht nicht aus. Vielmehr sollte eine Balance zwischen Risikobestand und Risikobewältigung (Risikobereitschaft) angestrebt werden. </t>
  </si>
  <si>
    <t>Bewertung der strategischen Initiativen und den möglichen Risiken für die Zielerreichung</t>
  </si>
  <si>
    <t xml:space="preserve">Liegt eine Geschäftsstrategie vor, die die unternehmenspolitischen Zielsetzungen bzw. das strategische Vorgehen hinreichend konkret formuliert? </t>
  </si>
  <si>
    <t>Nachvollziehbarkeit des Vorgehens in den strategischen Initiativen und der Abwägung von Chancen und Risiken für die Zielerreichung durch das verantwortliche Management, auf Basis qualitativer und quantiativer Informationen.</t>
  </si>
  <si>
    <t>Diese Frage zielt ab auf das strategische Element: Akzeptieren
Vermeiden
Reduzieren --&gt; IKS
Transferieren</t>
  </si>
  <si>
    <t>u. a. Interviews, Analysen,
bottom up Verfahren (Funktions-, Indikatorenanalysen),
top-down (Kreativitätstechniken, statistische Methoden), nach einheitlichen Kriterien, zeitlicher Natur, Verantwortlichkeiten</t>
  </si>
  <si>
    <t xml:space="preserve">z.B. Anzahl der Beteiligten, Anzahl der Risikoaspekte und Einflussfaktoren, Ist die Methodik der Risikoinventur angemessen? --&gt; Hinweis auf ISO 31010
</t>
  </si>
  <si>
    <t>Einbezug zunächst sämtlicher Geschäftsbereiche und Standorte,
Festlegung von Schwellenwerten, ggf. abhängig von Unternehmensentwicklung (prozentualer Anteil am Umsatz / Jahresüberschuss)</t>
  </si>
  <si>
    <t>Vollständigkeit/ Qualität/ ordnungsgemäße Befüllung der Inventarliste</t>
  </si>
  <si>
    <t>Z.B. stichprobenartige Prüfung der Nachvollziehbarkeit und Vollständigkeit.</t>
  </si>
  <si>
    <t>Ziel der Risikoanalyse und -bewertung ist die Priorisierung von Steuerungsmaßnahmen durch eine geeignete Risikomessung.
Mögliche Prüfungshandlungen sind z.B. Interviews mit den Verantwortlichen, Prüfung der Vorgaben hinsichtlich dessen, ob deine Priorisierung durch die Bewertung ermöglicht werden soll, Sichtung des Risikoinventars etc.</t>
  </si>
  <si>
    <t>Aufgabe der Internen Revision im Rahmen der Prüfung der Risikoanalyse und -bewertung ist es u. a. qualitative oder quantitative Analysen und Berechnungen in Stichproben nachzuvollziehen, um die korrekte Anwendung der Methoden
festzustellen. Bei Anwendung quantitativer Methoden ist besonders auf die Korrektheit der zugrunde liegenden Daten zu achten. 
Bei der Prüfung können z.B. externe Statistiken oder Benchmarks herangezogen werden, um im Vergleich mit der zu beurteilenden Bewertung eines Risikoszenarios belastbare Resultate zu erzielen.
Mögliche Prüfungshandlungen sind z.B. die stichprobenartige Prüfung der Dokumentation hinsichtlich der Richtigkeit und Vollständigkeit zugrundeliegender Daten etc.</t>
  </si>
  <si>
    <t>Aufgabe der Internen Revision im Rahmen der Prüfung der Risikoanalyse und -bewertung ist es u. a. qualitative oder quantitative Analysen und Berechnungen in Stichproben nachzuvollziehen, um die korrekte Anwendung der Methoden
festzustellen. Bei qualitativen Ansätzen sollte ein Schwerpunkt der Prüfung in der Verifizierung der Annahmen liegen.
Mögliche Prüfungshandlungen sind z.B. die stichprobenartige Prüfung der Dokumentation hinsichtlich der Richtigkeit, Vollständigkeit und Plausibilität zugrundeliegender Annahmen etc.</t>
  </si>
  <si>
    <t>Das Risikobewertungssystem ist im Rahmen der Prüfung zu beurteilen. Dazu gehört u. a. die Aktualität von Risikobewertungen.
Mögliche Prüfungshandlungen sind z.B. Interviews mit den Verantwortlichen, Prüfung der Vorgaben, Einsichtnahme in beispielhafte Fälle, in denen eine außerplanmäßige Neubewertung stattfand und zeigen lassen des auslösenden Ereignisses (Erreichen eines Schwellenwertes etc.), Abgleich des Datums der Neubewertung mit dem Datum des Eintritts des auslösenden Ereignisses, Stichprobe aus der Übersicht der Risiken, welche die Meldeschwelle nicht überschritten haben etc.</t>
  </si>
  <si>
    <t>Ziel der Risikoanalyse und -bewertung ist die Priorisierung von Steuerungsmaßnahmen durch eine geeignete Risikomessung. Die Bewertung von Risiken und deren Aggregation erlauben eine Gesamtaussage zur Risikolage der Organisation und zu einer möglichen Bestandsgefährdung bzw. Auslastung der Risikotoleranz. Hierbei sind auch relevante Risikointerdependenzen zu berücksichtigen.
Das Risikobewertungssystem ist im Rahmen der Prüfung zu beurteilen. Dazu gehört die angemessene Darstellung der Interdependenzen zwischen Risiken.
Mögliche Prüfungshandlungen sind z.B. Interviews mit den Verantwortlichen, Prüfung der Vorgaben, ob dies vorgesehen ist, stichprobenartige Prüfung des Risikoinventars und ggf. Arbeitsunterlagen zu den jeweiligen Risiken etc.</t>
  </si>
  <si>
    <t>Ist klar definiert, was das Unternehmen als „bestandsgefährdende Entwicklung“ ansieht? (z.B. im Sinne des § 91 Abs. 2 AktG)?</t>
  </si>
  <si>
    <t>Ist eine Wahrscheinlichkeit festgelegt, ab der in interner bzw. externer Risikokommunikation eine „bestandsgefährdende Entwicklung“ als „relevant“ betrachtet wird?</t>
  </si>
  <si>
    <t>Es sollte kommuniziert werden, ab welcher Wahrscheinlichkeit eine "bestandsgefährdende Entwicklung“ im Unternehmen als „relevant“ angesehen wird und wie Schwellenwerte für a) interne sowie b) externe Risikokommunikation gesetzt sind. 
Da anders als bei Banken und Versicherungen keine gesetzlichen Vorgaben für Insolvenz- bzw. Überlebenswahrscheinlichkeit existieren, muss eine solche durch Vorstand und Aufsichtsrat gesetzt werden. 
Denn prinzipiell können in jedem Unternehmen mit geringer oder sehr geringer Wahrscheinlichkeit durch eine ungünstige Kumulation der Auswirkungen verschiedener Risiken „bestandsgefährdende Entwicklungen“ auftreten. Aussagen des Vorstands, dass keine „bestandsgefährdenden Entwicklungen“ vorliegen, sind demzufolge entweder falsch oder beliebig. 
Fundiert ist beispielsweise folgende Aussage:
„Innerhalb unseres Planungszeitraums von 5 Jahren ist die Wahrscheinlichkeit einer „bestandsgefährdenden Entwicklung“ niedriger als 5%“. Eine derartige Forderung setzt zudem automatisch den Bezug zum gesetzten Zielrating, welches ein Unternehmen (mindestens) erreichen möchte (sofern vorhanden). 
Mögliche Prüfungshandlungen sind z.B. Interviews mit den Verantwortlichen, Prüfung evtl. vorhandener Vorgaben etc.</t>
  </si>
  <si>
    <t>Wie wird gegebenenfalls der „Grad der Bestandsgefährdung“ gemessen bzw. ausgedrückt?</t>
  </si>
  <si>
    <t>Kann beurteilt werden, ob ein Risiko „bestandsgefährdend“ ist und werden Schlussfolgerungen aus den Aggregationsergebnissen gezogen, insbesondere für zukünftige Bedrohung von Rating und Covenants (sofern vorhanden), Eigenkapitalbedarf (Finanzierungsstruktur) etc.?</t>
  </si>
  <si>
    <t>z.B. wer führt die Risikosteuerungsmaßnahme durch, wer dokumentiert diese?</t>
  </si>
  <si>
    <t>Prüfung, ob die Maßnahmen so  gestaltet sind, dass sie bei Umsetzung das Risiko so beeinflussen, dass der Zielzustand erreicht werden kann.
Hierzu ist das Umfeld zu betrachten, in dem die Maßnahmen umgesetzt werden (z.B. stehen die Ressourcen (fin./pers.) zur Verfügung, greifen die Maßnahmen, wenn sich der Bereich in einer Umstrukturierung befindet?). Zudem ist der Reifegrad des Ist-Zustands wichtig hinsichtlich der Wirksamkeit einer Maßnahme. Wirkt die Maßnahme direkt oder sind erst noch andere AKtivitäten durchzuführen, damit sie wirken kann?</t>
  </si>
  <si>
    <t xml:space="preserve">Bei der Überwachung geht es um die Erkennung von systemischen Schwächen durch das 1st Level Management.
Die Sicherstellung kann u.a. durch die Verknüpfung z.B. der durch die Kontrollaktivitäten erhobenen Informationen, durch Nachverfolgung von Mängelberichten aus den einzelnen Phasen des Risikomanagements, durch Überwachung von operativen Frühwarn- oder Leistungsindikatoren (z.B.  Auftragsbestand, Absatzzahlen) oder durch Abgleich von Risikoinformationen bei Entscheidungen mit dem Risikoinventar erfolgen.
</t>
  </si>
  <si>
    <t>Verankerung im Organisationsplan/Organigramm, der Arbeitsanweisung für das Risikomanagement, dem Risikomanagementhandbuch.</t>
  </si>
  <si>
    <t>Hinweise zur "Checkliste RMS"</t>
  </si>
  <si>
    <r>
      <t xml:space="preserve">1. Allgemeine Hinweise, </t>
    </r>
    <r>
      <rPr>
        <b/>
        <sz val="10"/>
        <color rgb="FFFF0000"/>
        <rFont val="Arial"/>
        <family val="2"/>
      </rPr>
      <t>bitte beachten</t>
    </r>
    <r>
      <rPr>
        <b/>
        <sz val="10"/>
        <color theme="1"/>
        <rFont val="Arial"/>
        <family val="2"/>
      </rPr>
      <t>:</t>
    </r>
  </si>
  <si>
    <t>Organisation und 
Risikokultur</t>
  </si>
  <si>
    <t>IDW EPS 981: Die Risikokultur als Teil der Unternehmenskultur umfasst die grundsätzliche Einstellung und die Verhaltensweisen beim Umgang mit Risikosituationen. Sie beeinflusst maßgeblich das Risikobewusstsein im Unternehmen und bildet die Grundlage für ein wirksames RMS.
MaRisk 09/2017: Die Risikokultur beschreibt allgemein die Art und Weise, wie Beschäftigte des Unternehmens im Rahmen ihrer Tätigkeit mit Risiken umgehen (sollen). Die Risikokultur soll die Identifizierung und den bewussten Umgang mit Risiken fördern und sicherstellen, dass Entscheidungsprozesse zu Ergebnissen führen, die auch unter  Risikogesichtspunkten ausgewogen sind. Kennzeichnend für eine angemessene Risikokultur ist vor allem das klare Bekenntnis der Geschäftsleitung zu risikoangemessenem Verhalten, die strikte Beachtung des durch die Geschäftsleitung kommunizierten Risikoappetits durch alle Beschäftigte und die Ermöglichung und Förderung eines transparenten und offenen Dialogs innerhalb des Unternehmens zu risikorelevanten Fragen.
Gibt es ein formuliertes, angestrebtes Ziel für die Risikokultur? Wird diese Risikokultur über interne Informationen (Code of Conduct, Compliancetrainings, Personalentwicklung,...) systematisch gepflegt?</t>
  </si>
  <si>
    <t>Risikobereitschaft</t>
  </si>
  <si>
    <t>Ist die Risikobereitschaft/die Risikotoleranz für die Organisation hinreichend konkret formuliert?</t>
  </si>
  <si>
    <t>Ziel der Risikoanalyse und -bewertung ist die Priorisierung von Steuerungsmaßnahmen durch eine geeignete Risikomessung. Die Bewertung von Risiken und deren Aggregation erlauben eine Gesamtaussage zur Risikolage der Organisation und zu einer möglichen Bestandsgefährdung bzw. Auslastung der Risikotoleranz.
Hinweis: Die Aggregation muss nicht zwingend mathematisch erfolgen (IDW-Standard 981)
Das Risikobewertungssystem ist im Rahmen der Prüfung zu beurteilen. Dazu gehört die korrekte Durchführung der Aggregation von Risiken und ggf. die Ableitung eines Gesamtrisikos.
Mögliche Prüfungshandlungen sind z.B. Interviews mit den Verantwortlichen, Prüfung der Vorgaben, Prüfung eventuell vorhandener Berichte, Risk Reports etc., insbesondere hinsichtlich dessen, ob Risikoerwartungswerte einfach addiert werden, anstatt eine Risikoaggregation durchzuführen (z.B. mittels Monte Carlo Simulation) etc.</t>
  </si>
  <si>
    <t>Grobübersicht für Ergebnis Spinne Pkt und Spinne Pkt Proz</t>
  </si>
  <si>
    <t>bezogen auf Aufsichtsrat, Verwaltungsrat etc.; wenn der Aufsichtsrat die bestehenden Vorgaben der Geschäftsleitung mitträgt, so ist davon auszugehen, dass die Frage erfüllt ist.</t>
  </si>
  <si>
    <t>Arbeitsanweisungen; detaillierte Ausgestaltung von Rollen, Eskalationsmechanismen, Prozessen, Informationswegen,  Kommunikation, Richtlinienkompetenz, Koordination, Werkzeugen (Software, Checklisten)</t>
  </si>
  <si>
    <t>Unterschiedliche Auffassungen des zentralen RM und der operativen RM; widerstreitende Interessen: unterschiedl. ökonomische Ansichten...</t>
  </si>
  <si>
    <t>Enthält die Risikostrategie die folgenden wesentlichen Elemente Risikobegriff, Risikopolitik, Risikokultur, Risikotragfähigkeit, Risikobereitschaft und Risikotoleranz?</t>
  </si>
  <si>
    <t xml:space="preserve">IDW EBS 981, Ziffer 4, Grundelemente eines RMS:
"Die unternehmenspolitischen Zielsetzungen und insb. die Unternehmensstrategie bilden die Ausgangsbasis für die Ableitung einer Risikostrategie und für ein systematisches Risikomanagement des Unternehmens. In der Risikostrategie wird festgelegt, in welchem Ausmaß unter Berücksichtigung der Risikotragfähigkeit des Unternehmens Risiken eingegangen werden sollen (Risikoappetit = Risikobereitschaft), ergänzt durch unternehmerische Vorgaben zum erwünschten Umgang mit Risiken in Form einer Risikopolitik. Die Ziele des RMS sind darauf ausgerichtet sicherzustellen, dass die Unternehmensziele entsprechend der Risikostrategie erreicht werden."
Hinweise aus ISO 9001:2015: Organisationen müssen ihren aufrechtzuerhaltenden Wissensstand selbst bestimmen und steuern. D.h. für die Prüfung: Der Prüfer muss erkennen, ob diese Aspekte implizit oder explizit in der Organisation bekannt sind. Ist die Risikostrategie und die Elemente so nachvollziehbar in der Organisation verankert, dass Mitarbeitende mindestens über dieses Wissen verfügen (Interviews) und/oder diese Information in Form von Unterlagen (Protokolle, Vorgaben, etc.) für die Organisation schriftlich fixiert wurden. 
</t>
  </si>
  <si>
    <t>Ist der Risikobegriff in Übereinstimmung mit den Standards (COSO ERM, ISO 31000, ONR 49000, IPPF, IDW PS 981, DRS20 etc.) für das Risikomanagement eindeutig definiert?</t>
  </si>
  <si>
    <t>Einer funktionierenden und gelebten Risiko- und Kontrollkultur kommt besondere Bedeutung zu. Hierzu gehören z. B. dokumentierte und für Beschäftigte zugängliche Aussagen zum RCMS, praktizierte Kommunikation also der Austausch über risikobehaftete Prozesse über alle Hierarchieebenen hinweg. Dies auch dann, wenn die oberste Leitungsebene für das RCM verantwortlich ist.
Gibt es eine standardisierte Software, die zwecks Steuerung des RCM Prozesses etabliert wurde?
Gibt es regelmäßig stattfindende Risiko-Workshops oder Risiko-Circle (z.B. mindestens halbjährlich, vierteljährlich, monatlich ... also in einem festgelegten Turnus) und ist der Turnus im Hinblick auf die Risikotragfähigkeit als hinreichend zu bezeichnen?.
'Nachvollziehbarkeit für den Prüfer?
Erhält das Management alle wesentlichen Risikoinformationen und triff auf dieser Basis unternehmerische Entscheidungen?</t>
  </si>
  <si>
    <t>3.3.4</t>
  </si>
  <si>
    <t>Werden auch strategische Risiken erfasst und in der Unternehmensleitung regelmäßg diskutiert, insbesondere Bedrohungen der Erfolgspotenziale?</t>
  </si>
  <si>
    <t>3.3.5</t>
  </si>
  <si>
    <t>Sind bestehende (Management-)-Systeme , bspw. Controlling, Treasury, QM, in die Risikoanalyse eingebunden (z. B. um alle unsicheren Planannahmen zu erfassen, die diese Risiken zeigen)?</t>
  </si>
  <si>
    <t>Die im Risikoinventar erfassten Risiken sind im Rahmen der Risikoanalyse hinsichtlich der Ursache-Wirkung-Zusammenhänge zu untersuchen sowie im Hinblick auf ihr Schadenspotenzial und ihre Eintrittswahrscheinlichkeit einzuschätzen.
Mögliche Prüfungshandlungen sind z.B. die Sichtung der Dokumentation zur Risikoanalyse, Prüfung, ob alle Risiken nach einer strukturierten, vergleichbaren und einheitlichen Methode untersucht werden, Sichtung von Risikoanalysen unterschiedlicher Organisationseinheiten und Beurteilung, ob diese vergleichbar sind etc.</t>
  </si>
  <si>
    <t>Aufgabe der Internen Revision im Rahmen der Prüfung der Risikoanalyse und -bewertung ist neben der Feststellung der vollständigen Durchführung der Analyse für alle identifizierten Risiken vor allem die Beurteilung der Angemessenheit der angewandten Methoden. Darüber hinaus sind qualitative und quantitative Analysen und Berechnungen in Stichproben nachzuvollziehen, um die korrekte Anwendung der Methoden festzustellen.
Mögliche Prüfungshandlungen sind z.B. Stichproben aus dem Risikoinventar. 
Prüfung durch Interview sowie Prüfung der sachlichen und rechnerischen Richtigkeit in Bezug auf die angewandten Analyseinstrumente. Prüfung der betreffenden Arbeitsunterlagen, gegebenenfalls Verprobung mit anderen zur Verfügung stehenden Daten, z.B. Prüfung Forderungsausfall gegen Schuldenkompass, Sachwerte mit Gutachten sowie Deckungssummen in Versicherungsverträgen etc.</t>
  </si>
  <si>
    <t>Mögliche Prüfungshandlungen sind z.B. Interviews mit den Verantwortlichen,  Prüfung evtl. vorhandener Vorgaben (z.B. Risikomanagement-Handbuch, sofern vorhanden) und Prüfung, ob eine Verwendung vorhandener Analysen aus anderen Bereichen vorgesehen ist, Prüfung von Arbeitsunterlagen, Protokollen etc., Sichtung der Dokumentation zur Risikoanalyse, Sichtung von Analysen anderer Bereiche und Abgleich, ob die Informationen in der Risikoanalyse enthalten sind.</t>
  </si>
  <si>
    <t>Die im Risikoinventar erfassten Risiken sind im Rahmen der Risikoanalyse hinsichtlich der Ursache-Wirkung-Zusammenhänge zu untersuchen.
Mögliche Prüfungshandlungen sind z.B. Interviews mit den Verantwortlichen,  Prüfung, ob Ursachenermittlungen durch Vorgaben vorgesehen sind, Screening des Risikoinventars, ob zu sämtlichen Risiken mögliche Ursachen aufgelistet sind etc.</t>
  </si>
  <si>
    <t>Mögliche Prüfungshandlungen sind z.B. Interviews mit den Verantwortlichen, Prüfung, ob die Berücksichtigung entsprechender Abhängigkeiten durch Vorgaben vorgesehen ist, stichprobenartige Prüfung aus dem Risikoinventar etc.</t>
  </si>
  <si>
    <t>Werden Kapitalkosten risikogerecht aus der Risikosituation (Ertragsrisiko aus der Risikoaggregation) abgeleitet?</t>
  </si>
  <si>
    <t xml:space="preserve">Z. B. Interviews mit den Verantwortlichen, Prüfung evtl. vorhandener Vorgaben, Prüfung evtl. vorhandener Dokumentationen / Arbeitspapiere etc.
Es ist nicht sinnvoll auszusagen, dass entweder „bestandsgefährdende Entwicklungen" vorliegen oder keine „bestandsgefährdende Entwicklungen“ vorliegen. Sinnvoll ist die Angabe eines „Grads der Bestandsgefährdung“. Als Messgröße bietet sich die durch das Rating ausgedrückte Insolvenzwahrscheinlichkeit (z.B. für das nächste Jahr oder für 3 Jahre) an (sofern Rating vorhanden). 
Unabhängig davon, ob im Geschäftsbericht für den „Grad der Bestandsgefährdung“ eine konkrete Zahl angegeben wird, ist zumindest klarzustellen, wie Änderungen der Bestandsbegefährdung gemessen werden. 
</t>
  </si>
  <si>
    <t>4.7.19</t>
  </si>
  <si>
    <t>Werden in Entscheidungsvorlagen für die Unternehmensführung Ertrag und Risiko nachvollziehbar abgewogen (z. B. durch durch die Ableitung von Kapitalkosten als Renditeanforderung  aus der Risikoanalyse)? Siehe hierzu auch: Gleißner, W.: The real dark side of Valutation, BOARD: Zeitschrift für Aufsichtsräte in Deutschland, 6/2019, S. 215 - 219. 
Werden zur Vorbereitung von Entscheidungen des Vorstands dokumentierte Risikoanalysen durchgeführt, die zeigen, welsche Änderungen des Risikoumfangs durch die Entscheidungen bedingt sind (§93 AktG)?
Mögliche Prüfungshandlungen sind z.B. Interviews mit den Verantwortlichen, Sichtung der evtl. vorliegenden Planung etc.</t>
  </si>
  <si>
    <t>Werden zur Vorbereitung von Entscheidungen des Vorstands dokumentierte Risikoanalysen durchgeführt, die zeigen, welsche Änderungen des Risikoumfangs durch die Entscheidungen bedingt sind (§93 AktG)?</t>
  </si>
  <si>
    <t>Mögliche Prüfungshandlungen sind z.B. Interviews mit den Verantwortlichen, Sichtung der evtl. vorliegenden Planung etc.</t>
  </si>
  <si>
    <t xml:space="preserve">Siehe hierzu auch: Gleißner, W.: The real dark side of Valutation, BOARD: Zeitschrift für Aufsichtsräte in Deutschland, 6/2019, S. 215 - 219. </t>
  </si>
  <si>
    <r>
      <t>Erfolgt eine regelmäßige oder anlassbezogene</t>
    </r>
    <r>
      <rPr>
        <sz val="11"/>
        <color theme="1"/>
        <rFont val="Calibri"/>
        <family val="2"/>
        <scheme val="minor"/>
      </rPr>
      <t xml:space="preserve"> Überprüfung und Anpassung der Risikomanagement-Organisation?</t>
    </r>
  </si>
  <si>
    <r>
      <t>Sind Risikobereitschaft/-toleranz hinreichend konkret formuliert</t>
    </r>
    <r>
      <rPr>
        <sz val="11"/>
        <color theme="1"/>
        <rFont val="Calibri"/>
        <family val="2"/>
        <scheme val="minor"/>
      </rPr>
      <t xml:space="preserve"> und wird durch eine geeignete Kennzahl gemessen, um eine operative Umsetzung und Überwachung zu ermöglichen?</t>
    </r>
  </si>
  <si>
    <r>
      <t>Sind die festgelegten Risikoziele</t>
    </r>
    <r>
      <rPr>
        <sz val="11"/>
        <color theme="1"/>
        <rFont val="Calibri"/>
        <family val="2"/>
        <scheme val="minor"/>
      </rPr>
      <t xml:space="preserve"> im Einklang mit der Risikotragfähigkeit der Unternehmung?</t>
    </r>
  </si>
  <si>
    <r>
      <t>Ist die Vorgehen</t>
    </r>
    <r>
      <rPr>
        <b/>
        <sz val="11"/>
        <color theme="1"/>
        <rFont val="Calibri"/>
        <family val="2"/>
        <scheme val="minor"/>
      </rPr>
      <t>s</t>
    </r>
    <r>
      <rPr>
        <sz val="11"/>
        <color theme="1"/>
        <rFont val="Calibri"/>
        <family val="2"/>
        <scheme val="minor"/>
      </rPr>
      <t>weise den Prozessbeteiligten kommuniziert und bekannt?</t>
    </r>
  </si>
  <si>
    <r>
      <t>Erfolgt die Bewertung in festgelegten, regelmäßige</t>
    </r>
    <r>
      <rPr>
        <b/>
        <sz val="11"/>
        <color theme="1"/>
        <rFont val="Calibri"/>
        <family val="2"/>
        <scheme val="minor"/>
      </rPr>
      <t>n</t>
    </r>
    <r>
      <rPr>
        <sz val="11"/>
        <color theme="1"/>
        <rFont val="Calibri"/>
        <family val="2"/>
        <scheme val="minor"/>
      </rPr>
      <t xml:space="preserve"> zeitlichen Abständen?</t>
    </r>
  </si>
  <si>
    <r>
      <rPr>
        <u/>
        <sz val="11"/>
        <color theme="1"/>
        <rFont val="Calibri"/>
        <family val="2"/>
        <scheme val="minor"/>
      </rPr>
      <t>IDW EPS 981:</t>
    </r>
    <r>
      <rPr>
        <sz val="11"/>
        <color theme="1"/>
        <rFont val="Calibri"/>
        <family val="2"/>
        <scheme val="minor"/>
      </rPr>
      <t xml:space="preserve"> Die Risikotragfähigkeit beschreibt das maximale Risikoausmaß, welches das Unternehmen ohne Gefährdung seines Fortbestands tragen kann. Die Bestandsgefährdung kann dabei aus der finanziellen Situation (Überschuldung, (drohende) Zahlungsunfähigkeit), aber auch aus anderen regulatorischen oder geschäftlichen Anforderungen resultieren (bspw. Verlust der Zulassung wichtiger Produkte, Patentschutz, Wegfall des Zugangs zu wichtigen Märkten, langfristige Betriebsunterbrechung).
'www.finanz-lexikon.de/risikotragfaehigkeit_4275.html: z.B. "Die Risikotragfähigkeit eines Kreditinstitutes ergibt sich daraus, dass die wesentlichen Risiken des Instituts durch die Risikodeckungsmasse (tatsächlich verfügbares Kapital zur Risikoabsicherung), gegebenenfalls unter Berücksichtigung von Wechselwirkungen, laufend abgedeckt sind. Dafür wird das Risikodeckungspotenzial (Verlustobergrenze bzw. maximal einzusetzendes Kapital zur Risikoabdeckung) mit dieser Komponente abgestimmt. (...)"
Besteht eine klare und operationale Definition des Begriffs der bestandesgefährdenden Entwicklung?</t>
    </r>
  </si>
  <si>
    <r>
      <rPr>
        <u/>
        <sz val="11"/>
        <color theme="1"/>
        <rFont val="Calibri"/>
        <family val="2"/>
        <scheme val="minor"/>
      </rPr>
      <t>IDW EPS 981:</t>
    </r>
    <r>
      <rPr>
        <sz val="11"/>
        <color theme="1"/>
        <rFont val="Calibri"/>
        <family val="2"/>
        <scheme val="minor"/>
      </rPr>
      <t xml:space="preserve"> Der „Risikoappetit“ beschreibt die grundsätzliche [Risiko-]Bereitschaft, zur Erreichung angestrebter Ziele und Wertsteigerungen damit verbundene Risiken einzugehen. Aus dem Risikoappetit wird – unter Beachtung der Unternehmensstrategie – für das RMS eine Risikotoleranz festgelegt. Die Risikotoleranz ist die maximal tolerierte
Abweichung in Bezug auf die angestrebte Zielsetzung. Diese wird i.d.R. in Form konkreter quantitativer oder auch qualitativer Wesentlichkeitsgrenzen umgesetzt, welche meist mit dem gleichen Maßstab wie die Zielerreichung gemessen werden.
</t>
    </r>
  </si>
  <si>
    <r>
      <t>im Verhältnis zu Rahmenbedingungen des RMS möglicherweise zu viel Aufwand im Bereich der Risikoinventur, z.B. Abhalten von Assessments obwohl Interviews ausreichend wä</t>
    </r>
    <r>
      <rPr>
        <sz val="11"/>
        <color theme="1"/>
        <rFont val="Calibri"/>
        <family val="2"/>
        <scheme val="minor"/>
      </rPr>
      <t>ren, Kosten-Nutzen-Abwägung, Abstimmung mit RM-Zielen</t>
    </r>
  </si>
  <si>
    <t xml:space="preserve">Z. B. Interviews mit den Verantwortlichen, Prüfung evtl. vorhandener Vorgaben, Prüfung evtl. vorhandener Dokumentationen / Arbeitspapiere etc.
</t>
  </si>
  <si>
    <r>
      <t>Werden die Inhalte des RM-Handbuches/</t>
    </r>
    <r>
      <rPr>
        <sz val="11"/>
        <color theme="1"/>
        <rFont val="Calibri"/>
        <family val="2"/>
        <scheme val="minor"/>
      </rPr>
      <t>der Richtlinie regelmäßig überprüft und ggf. angepasst?</t>
    </r>
  </si>
  <si>
    <r>
      <t xml:space="preserve">Siehe Hinweise aus ISO 9001:2015: Erfolgt die Chancen Risiko Abwägung im Risikomanagement oder in einem vorgelagerten Bereich z.B. der Strategie bzw. strategischen Planung des Unternehmens? Wie fügt sich das Risikomanagement in den Gesamtkontext ein? Werden operative und strategische Chancen- und Risikobetrachtungen gemacht? Erfolgt eine systematische Konsolidierung?
</t>
    </r>
    <r>
      <rPr>
        <sz val="11"/>
        <color theme="1"/>
        <rFont val="Calibri"/>
        <family val="2"/>
        <scheme val="minor"/>
      </rPr>
      <t xml:space="preserve">
Hinweis: Ein Risiko entsteht infolge der bestehenden Unsicherheiten oder der unvollständigen Informationen in Bezug auf die zukünftige Entwicklung des Umfeldes der Zielgrößen.</t>
    </r>
  </si>
  <si>
    <r>
      <t xml:space="preserve">Ist die Risikotragfähigkeit hinreichend konkret formuliert und wird durch </t>
    </r>
    <r>
      <rPr>
        <sz val="11"/>
        <color theme="1"/>
        <rFont val="Calibri"/>
        <family val="2"/>
        <scheme val="minor"/>
      </rPr>
      <t>geeignete Kennzahlen gemessen, um eine operative Umsetzung und Überwachung zu ermöglichen?</t>
    </r>
  </si>
  <si>
    <r>
      <t xml:space="preserve">Wird die Risikotragfähigkeit durch eine geeignete Kennzahl gemessen?
Ist diese Kennzahl konsistent mit den KPI der Unternehmenssteuerung und der langfristigen Strategieumsetzung?
Gibt es eine Information, die die angestrebte Höhe des Risikodeckungspotenzials im Verhältnis zu den Risiken und Chancen verständlich beschreibt?
</t>
    </r>
    <r>
      <rPr>
        <sz val="11"/>
        <color theme="1"/>
        <rFont val="Calibri"/>
        <family val="2"/>
        <scheme val="minor"/>
      </rPr>
      <t xml:space="preserve">Bestehen Kennzahlen für die Beurteilung des Sicherheitsabstandes zu einer „bestandsgefährdenden Entwicklung“?
Gibt es eine Festlegung von Schwellenwerten für Kennzahlen des Risikotragfähigkeitskonzepts, ab dem die Geschäftsleitung durch „geeignete Gegenmaßnahmen“ (s. § 1 StaRUG) und einer Information des Überwachungsorgans (wie Aufsichtsrat) verpflichtet ist? </t>
    </r>
  </si>
  <si>
    <r>
      <t xml:space="preserve">Wird die Risikotoleranz durch eine geeignete Kennzahl gemessen?
</t>
    </r>
    <r>
      <rPr>
        <sz val="11"/>
        <color theme="1"/>
        <rFont val="Calibri"/>
        <family val="2"/>
        <scheme val="minor"/>
      </rPr>
      <t xml:space="preserve">
Hinweis: Die Risikotoleranz stellt auf ein vorsichtigeres, von der Unternehmensführung festgelegtes Sicherheitsziel ab.</t>
    </r>
  </si>
  <si>
    <r>
      <t xml:space="preserve">Ziel der Risikoanalyse und -bewertung ist die Priorisierung von Steuerungsmaßnahmen durch eine geeignete Risikomessung. Die Bewertung von Risiken und deren Aggregation erlauben eine Gesamtaussage zur Risikolage der Organisation und zu einer möglichen Bestandsgefährdung bzw. Auslastung der Risikotoleranz.
</t>
    </r>
    <r>
      <rPr>
        <sz val="11"/>
        <color theme="1"/>
        <rFont val="Calibri"/>
        <family val="2"/>
        <scheme val="minor"/>
      </rPr>
      <t xml:space="preserve">
Hinweis: Von einer bestandsgefährdenden Entwicklung spricht man, wenn eine Situation der Überschuldung oder Zahlungsunfähigkeit droht. Letztere droht, wenn nicht ausreichend schnell liquidierbare Vermögensmassen vorhanden sind und Kreditvereinbarungen (Covenants) verletzt werden, die eine Kündigung von Krediten nach sich ziehen und/oder Mindestanforderungen der Fremdkapitalgeber an das Rating nicht mehr erfüllt sind.
Solange in Organisationen nicht geklärt ist, was eine „bestandsgefährdende Entwicklung“ (mit relevanter  Wahrscheinlichkeit) ist, wird es grundsätzlich nicht möglich sein eine solche zu identifizieren.
Mögliche Prüfungshandlungen sind z.B. Interviews mit den Verantwortlichen, Prüfung evtl. vorhandener Vorgaben etc.</t>
    </r>
  </si>
  <si>
    <r>
      <t xml:space="preserve">Ziel der Risikoanalyse und -bewertung ist die Priorisierung von Steuerungsmaßnahmen durch eine geeignete Risikomessung. Die Bewertung von Risiken und deren Aggregation erlauben eine Gesamtaussage zur Risikolage der Organisation und zu einer
möglichen Bestandsgefährdung bzw. Auslastung der Risikotoleranz.
Mögliche Prüfungshandlungen sind z.B. Interviews mit den Verantwortlichen, Prüfung der Vorgaben, Prüfung eventuell vorhandener Berichte, Risk Reports etc., Sichtung evtl. vorhandener Arbeitspapiere usw.
</t>
    </r>
    <r>
      <rPr>
        <sz val="11"/>
        <color theme="1"/>
        <rFont val="Calibri"/>
        <family val="2"/>
        <scheme val="minor"/>
      </rPr>
      <t xml:space="preserve">
Hinweis: Die Risikotragfähigkeit kann über eine Abschätzung der maximalen Risikowirkung (z. B. in Euro), die eine Organisation überstehen kann, und die Wahrscheinlichkeit für das Eintreten einer „bestandsgefährdenden Entwicklung“ (Gefährdungs-wahrscheinlichkeit), gemessen werden. Letzteres ergibt sich aus der Risikoaggregation.</t>
    </r>
  </si>
  <si>
    <r>
      <t xml:space="preserve">Sind die Kontrollaktivitäten vorrangig direkt in den operativen Prozessen der First Line </t>
    </r>
    <r>
      <rPr>
        <sz val="11"/>
        <color theme="1"/>
        <rFont val="Calibri"/>
        <family val="2"/>
        <scheme val="minor"/>
      </rPr>
      <t>angesiedelt?</t>
    </r>
  </si>
  <si>
    <r>
      <t>Überwacht das Management (First Line</t>
    </r>
    <r>
      <rPr>
        <sz val="11"/>
        <color theme="1"/>
        <rFont val="Calibri"/>
        <family val="2"/>
        <scheme val="minor"/>
      </rPr>
      <t>) das Risikomanagementsystem in seinem Verantwortungsbereich hinsichtlich seiner Wirksamkeit?</t>
    </r>
  </si>
  <si>
    <r>
      <t>Ist die Second Line</t>
    </r>
    <r>
      <rPr>
        <sz val="11"/>
        <color theme="1"/>
        <rFont val="Calibri"/>
        <family val="2"/>
        <scheme val="minor"/>
      </rPr>
      <t xml:space="preserve"> (z.B. Controlling, zentrales Risikomanagement) mit eigenen Analysen und Auswertungen in die laufenden Überwachungsaktivitäten zur Wirksamkeit der Steuerungsmaßnahmen und Kontrollaktivitäten zumindest für die wesentlichen Risiken involviert?</t>
    </r>
  </si>
  <si>
    <r>
      <t xml:space="preserve"> Im Gegensatz zur laufenden Überwachung sollten bei der gesonderten Beurteilung alle Phasen des Risikomanagements z.B. eines Prozesses oder eines Systems (z.B. Berechtigungskonzept) betrachtet werden.
Dies kann durch die 3rd Line</t>
    </r>
    <r>
      <rPr>
        <strike/>
        <sz val="11"/>
        <color theme="1"/>
        <rFont val="Calibri"/>
        <family val="2"/>
        <scheme val="minor"/>
      </rPr>
      <t xml:space="preserve"> </t>
    </r>
    <r>
      <rPr>
        <sz val="11"/>
        <color theme="1"/>
        <rFont val="Calibri"/>
        <family val="2"/>
        <scheme val="minor"/>
      </rPr>
      <t>wie die Revision erfolgen oder aber auch durch externe Dienstleister.</t>
    </r>
  </si>
  <si>
    <r>
      <t>Erfolgen mindestens jährlich eigeninitiierte und risikoorientierte Aktivitäten des operativ verantwortlichen Managements (First Line</t>
    </r>
    <r>
      <rPr>
        <sz val="11"/>
        <color theme="1"/>
        <rFont val="Calibri"/>
        <family val="2"/>
        <scheme val="minor"/>
      </rPr>
      <t>) zur Beurteilung der Wirksamkeit ausgewählter Risikosteuerungsmaßnahmen und deren Kontrollaktivitäten?</t>
    </r>
  </si>
  <si>
    <r>
      <t>Werden die Aussagen des operativ verantwortlichen Managements (First Line</t>
    </r>
    <r>
      <rPr>
        <sz val="11"/>
        <color theme="1"/>
        <rFont val="Calibri"/>
        <family val="2"/>
        <scheme val="minor"/>
      </rPr>
      <t>) zur Wirksamkeit des Risikomanagements durch unabhängige Stellen im Rahmen von gesonderten Beurteilungen überprüft?</t>
    </r>
  </si>
  <si>
    <r>
      <t xml:space="preserve">Es erfolgt eine regelmäßige Information des Aufsichtsgremiums über risikorelvante Themen im Unternehmen. Infos an die Aufsichtsgremien ggfs. über den Vorstand (ad-hoc).
</t>
    </r>
    <r>
      <rPr>
        <sz val="11"/>
        <color theme="1"/>
        <rFont val="Calibri"/>
        <family val="2"/>
        <scheme val="minor"/>
      </rPr>
      <t xml:space="preserve">
Weiterhin bei einer vorgeschriebenen Beachtung des StaRUG durch die Unternehmung: Es ist ein Vorgehen definiert (Anm.: schriftlicher Prozess) durch den der kritische Grad der Bestandsgefährdung (Anm.: definierte Risikotragfähigkeit) erkannt wird. 
In der Geschäftsordnung (Anm.: Organisationspflicht) der Einheit ist festgelegt, dass die Geschäftsleitung (Anm.: Rolle/ Verantwortung) in diesen kritischen Fällen geeignete 
Gegenmassnahmen entwickeln muss (Anm.: Handlungsvorgabe ggü. Geschäftsleitung) und hierüber und über deren erwartete Wirksamkeit an das Aufsichtsgremium zu berichten hat.</t>
    </r>
  </si>
  <si>
    <r>
      <t xml:space="preserve">Ist eine angemessene Kapitalausstattung vorhanden, die bei Eintritt der wesentlichen Risiken auftretende Schäden / Verluste auffangen kann? (hier können bei Kreditinstituten  Vorgaben von Basel II, MaRisk oder KWG herangezogen werden, wobei sich diese Kriterien ggf. auch für branchenfremde Unternehmen entsprechend ableiten lassen).
Wird dem Aspekt der Zukunftsorientierung hierbei angemessene Berücksichtigung geschenkt?
Ggf. Hinzuziehung RFT Arbeitspapier Banken "Aufsichtliche Beurteilung bankinterner Risikotragfähigkeitskonzepte" (2011).
</t>
    </r>
    <r>
      <rPr>
        <sz val="11"/>
        <color theme="1"/>
        <rFont val="Calibri"/>
        <family val="2"/>
        <scheme val="minor"/>
      </rPr>
      <t>Wurden Kennzahlen definiert, die den aggregierten Gesamtrisikoum-fang in Relation zum Risikodeckungspotenzial des Unternehmens bringen?</t>
    </r>
  </si>
  <si>
    <r>
      <t xml:space="preserve">Wurde ein Risikomanagementhandbuch (RM-Handbuch) oder </t>
    </r>
    <r>
      <rPr>
        <sz val="11"/>
        <color theme="1"/>
        <rFont val="Calibri"/>
        <family val="2"/>
        <scheme val="minor"/>
      </rPr>
      <t>eine Richtlinie zum Risikomanagement erstellt?</t>
    </r>
  </si>
  <si>
    <r>
      <t>Sind im RM-Handbuch/i</t>
    </r>
    <r>
      <rPr>
        <sz val="11"/>
        <color theme="1"/>
        <rFont val="Calibri"/>
        <family val="2"/>
        <scheme val="minor"/>
      </rPr>
      <t>n der Richtlinie alle wesentlichen Elemente eines Risikomanagementsystem (RMS) berücksichtigt?</t>
    </r>
  </si>
  <si>
    <r>
      <t xml:space="preserve">Prüfungsziel: </t>
    </r>
    <r>
      <rPr>
        <sz val="11"/>
        <color theme="1"/>
        <rFont val="Calibri"/>
        <family val="2"/>
        <scheme val="minor"/>
      </rPr>
      <t>Schriftliche Beschreibung der Ausgestaltung der Organisation, Methoden, Werkzeuge zur Sicherstellung einer adäquaten operativen Umsetzung des Risikomanagements.</t>
    </r>
  </si>
  <si>
    <t>12.04.2022 (Vs. 2.2)</t>
  </si>
  <si>
    <r>
      <t>Vorgabe eines festen Rasters zur Einordnung und Systematisierung von Risiken, Risikofeldern und Risikobereiche</t>
    </r>
    <r>
      <rPr>
        <b/>
        <sz val="11"/>
        <color theme="1"/>
        <rFont val="Calibri"/>
        <family val="2"/>
        <scheme val="minor"/>
      </rPr>
      <t>n</t>
    </r>
    <r>
      <rPr>
        <sz val="11"/>
        <color theme="1"/>
        <rFont val="Calibri"/>
        <family val="2"/>
        <scheme val="minor"/>
      </rPr>
      <t xml:space="preserve"> (inkl. Projekte)
nach internen/externen Risiken, nach Funktionsbereichen, nach direkten/indirekten Effekten (Reputationsrisiken) inkl. Top-Down-Ansatz mit strategischen Risiken:
a) Gibt es einen vordefinierten und durchgängig eingehaltenen Systematisierungsansatz für die Strukturierung der Risiken auf horizontaler Ebene (bspw. ursachenbezogen, auswirkungsbezogen oder  Risikoträger (-gegenstand-) bezogen) und wird der gewählte Ansatz systematisch über alle Risiken gelegt?
b) Gibt es für die jeweiligen Hauptgruppen von Risiken eine zutreffende und einheitlich festgelegte Definition?
bspw. anhand Preis-, Image-, Wetter, Wettbewerbs-, ökologischen Risiken:
a) Gibt es einen vordefinierten und durchgängig eingehaltenen Systematisierungsansatz für die Strukturierung der Risiken auf vertikaler Ebene (vordefinierte Über- und Unterordnungen, Aggregationsstufen) und wird dieser Ansatz systematisch über alle Risiken gelegt?
b) Gibt es für die jeweiligen Hauptgruppen von Risiken eine zutreffende und einheitlich festgelegte Definition?
Weitere Hinweise zu dieser Frage siehe DIIR-Standard Nr. 2, Randnummer 45. </t>
    </r>
  </si>
  <si>
    <r>
      <t>Zur Risikodefinition siehe DIIR-Standard Nr. 2, Randnummer 15.</t>
    </r>
    <r>
      <rPr>
        <strike/>
        <sz val="11"/>
        <color theme="1"/>
        <rFont val="Calibri"/>
        <family val="2"/>
        <scheme val="minor"/>
      </rPr>
      <t xml:space="preserve">
</t>
    </r>
    <r>
      <rPr>
        <sz val="11"/>
        <color theme="1"/>
        <rFont val="Calibri"/>
        <family val="2"/>
        <scheme val="minor"/>
      </rPr>
      <t xml:space="preserve">
Mögliche Prüfungshandlungen sind z.B. Interviews mit den Verantwortlichen, Prüfung evtl. vorhandener Vorgaben (z.B. Risikomanagement-Handbuch, sofern vorhanden), Sichtung der Dokumentation zur Risikoanalyse, Sichtung von Stichproben durchgeführter Risikoanalysen unterschiedlicher Organisationseinheiten etc.</t>
    </r>
  </si>
  <si>
    <t>Hinweise zu quantitativen und qualitativen Verfahren siehe DIIR-Standard Nr. 2, Randnummer 51 bis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</si>
</sst>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0" x14ac:knownFonts="1">
    <font>
      <sz val="11"/>
      <color theme="1"/>
      <name val="Calibri"/>
      <family val="2"/>
      <scheme val="minor"/>
    </font>
    <font>
      <b/>
      <sz val="12"/>
      <name val="Calibri"/>
      <family val="2"/>
      <scheme val="minor"/>
    </font>
    <font>
      <b/>
      <sz val="14"/>
      <name val="Calibri"/>
      <family val="2"/>
      <scheme val="minor"/>
    </font>
    <font>
      <b/>
      <sz val="11"/>
      <name val="Calibri"/>
      <family val="2"/>
      <scheme val="minor"/>
    </font>
    <font>
      <sz val="11"/>
      <name val="Calibri"/>
      <family val="2"/>
      <scheme val="minor"/>
    </font>
    <font>
      <sz val="11"/>
      <color theme="1"/>
      <name val="Calibri"/>
      <family val="2"/>
      <scheme val="minor"/>
    </font>
    <font>
      <b/>
      <sz val="12"/>
      <name val="Arial"/>
      <family val="2"/>
    </font>
    <font>
      <sz val="10"/>
      <name val="Arial"/>
      <family val="2"/>
    </font>
    <font>
      <b/>
      <sz val="11"/>
      <color rgb="FFFF0000"/>
      <name val="Calibri"/>
      <family val="2"/>
      <scheme val="minor"/>
    </font>
    <font>
      <b/>
      <sz val="11"/>
      <color theme="1"/>
      <name val="Calibri"/>
      <family val="2"/>
      <scheme val="minor"/>
    </font>
    <font>
      <strike/>
      <sz val="11"/>
      <color theme="1"/>
      <name val="Calibri"/>
      <family val="2"/>
      <scheme val="minor"/>
    </font>
    <font>
      <b/>
      <sz val="14"/>
      <color theme="1"/>
      <name val="Calibri"/>
      <family val="2"/>
      <scheme val="minor"/>
    </font>
    <font>
      <b/>
      <sz val="12"/>
      <color theme="1"/>
      <name val="Calibri"/>
      <family val="2"/>
      <scheme val="minor"/>
    </font>
    <font>
      <u/>
      <sz val="11"/>
      <color theme="1"/>
      <name val="Calibri"/>
      <family val="2"/>
      <scheme val="minor"/>
    </font>
    <font>
      <b/>
      <sz val="12"/>
      <color rgb="FFFF0000"/>
      <name val="Calibri"/>
      <family val="2"/>
      <scheme val="minor"/>
    </font>
    <font>
      <b/>
      <sz val="10"/>
      <color theme="1"/>
      <name val="Arial"/>
      <family val="2"/>
    </font>
    <font>
      <b/>
      <sz val="12"/>
      <color theme="1"/>
      <name val="Arial"/>
      <family val="2"/>
    </font>
    <font>
      <sz val="10"/>
      <color theme="1"/>
      <name val="Arial"/>
      <family val="2"/>
    </font>
    <font>
      <b/>
      <sz val="10"/>
      <color rgb="FFFF0000"/>
      <name val="Arial"/>
      <family val="2"/>
    </font>
    <font>
      <b/>
      <strike/>
      <sz val="11"/>
      <color theme="1"/>
      <name val="Calibri"/>
      <family val="2"/>
      <scheme val="minor"/>
    </font>
  </fonts>
  <fills count="1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indexed="11"/>
        <bgColor indexed="64"/>
      </patternFill>
    </fill>
    <fill>
      <patternFill patternType="solid">
        <fgColor indexed="1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0" tint="-0.14999847407452621"/>
        <bgColor indexed="64"/>
      </patternFill>
    </fill>
    <fill>
      <patternFill patternType="darkUp">
        <bgColor theme="6" tint="0.79995117038483843"/>
      </patternFill>
    </fill>
    <fill>
      <patternFill patternType="solid">
        <fgColor rgb="FFFF0000"/>
        <bgColor indexed="64"/>
      </patternFill>
    </fill>
    <fill>
      <patternFill patternType="solid">
        <fgColor theme="9" tint="0.79998168889431442"/>
        <bgColor indexed="64"/>
      </patternFill>
    </fill>
  </fills>
  <borders count="29">
    <border>
      <left/>
      <right/>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s>
  <cellStyleXfs count="2">
    <xf numFmtId="0" fontId="0" fillId="0" borderId="0"/>
    <xf numFmtId="44" fontId="5" fillId="0" borderId="0" applyFont="0" applyFill="0" applyBorder="0" applyAlignment="0" applyProtection="0"/>
  </cellStyleXfs>
  <cellXfs count="148">
    <xf numFmtId="0" fontId="0" fillId="0" borderId="0" xfId="0"/>
    <xf numFmtId="0" fontId="2" fillId="0" borderId="0" xfId="0" applyFont="1" applyFill="1" applyAlignment="1">
      <alignment vertical="top"/>
    </xf>
    <xf numFmtId="0" fontId="3" fillId="0" borderId="0" xfId="0" applyFont="1" applyFill="1" applyAlignment="1">
      <alignment vertical="top" wrapText="1"/>
    </xf>
    <xf numFmtId="0" fontId="4" fillId="0" borderId="0" xfId="0" applyFont="1" applyFill="1" applyAlignment="1">
      <alignment vertical="top" wrapText="1"/>
    </xf>
    <xf numFmtId="0" fontId="0" fillId="0" borderId="0" xfId="0" applyAlignment="1">
      <alignment horizontal="center" vertical="top"/>
    </xf>
    <xf numFmtId="0" fontId="0" fillId="0" borderId="0" xfId="0" applyAlignment="1">
      <alignment horizontal="center" vertical="center"/>
    </xf>
    <xf numFmtId="9" fontId="0" fillId="0" borderId="0" xfId="0" applyNumberFormat="1" applyAlignment="1">
      <alignment horizontal="center" vertical="center"/>
    </xf>
    <xf numFmtId="1" fontId="0" fillId="0" borderId="0" xfId="0" applyNumberFormat="1" applyAlignment="1">
      <alignment horizontal="center" vertical="center"/>
    </xf>
    <xf numFmtId="1" fontId="0" fillId="0" borderId="0" xfId="0" applyNumberFormat="1" applyBorder="1" applyAlignment="1">
      <alignment horizontal="center" vertical="center"/>
    </xf>
    <xf numFmtId="0" fontId="7" fillId="0" borderId="0" xfId="0" applyFont="1"/>
    <xf numFmtId="0" fontId="7" fillId="0" borderId="0" xfId="0" applyFont="1" applyAlignment="1"/>
    <xf numFmtId="0" fontId="7" fillId="0" borderId="0" xfId="0" applyFont="1" applyAlignment="1">
      <alignment vertical="top"/>
    </xf>
    <xf numFmtId="0" fontId="7" fillId="0" borderId="0" xfId="0" applyFont="1" applyAlignment="1">
      <alignment horizontal="left" vertical="top"/>
    </xf>
    <xf numFmtId="0" fontId="0" fillId="0" borderId="3" xfId="0" applyBorder="1" applyAlignment="1">
      <alignment horizontal="center" vertical="center"/>
    </xf>
    <xf numFmtId="0" fontId="0" fillId="0" borderId="3" xfId="0" applyBorder="1" applyAlignment="1">
      <alignment horizontal="center" vertical="center" wrapText="1"/>
    </xf>
    <xf numFmtId="0" fontId="9" fillId="0" borderId="3" xfId="0" applyFont="1" applyBorder="1" applyAlignment="1">
      <alignment horizontal="center" vertical="center" wrapText="1"/>
    </xf>
    <xf numFmtId="49" fontId="11" fillId="0" borderId="0" xfId="0" applyNumberFormat="1" applyFont="1" applyFill="1" applyAlignment="1">
      <alignment horizontal="left" vertical="center"/>
    </xf>
    <xf numFmtId="0" fontId="12" fillId="0" borderId="0" xfId="0" applyFont="1" applyFill="1" applyAlignment="1">
      <alignment horizontal="center" vertical="top"/>
    </xf>
    <xf numFmtId="0" fontId="12" fillId="0" borderId="0" xfId="0" applyFont="1" applyFill="1" applyAlignment="1">
      <alignment vertical="top"/>
    </xf>
    <xf numFmtId="0" fontId="12" fillId="0" borderId="0" xfId="0" applyFont="1" applyFill="1" applyAlignment="1">
      <alignment horizontal="center" vertical="center"/>
    </xf>
    <xf numFmtId="0" fontId="11" fillId="0" borderId="0" xfId="0" applyFont="1" applyFill="1" applyAlignment="1">
      <alignment vertical="top"/>
    </xf>
    <xf numFmtId="0" fontId="9" fillId="0" borderId="0" xfId="0" applyFont="1" applyFill="1" applyAlignment="1">
      <alignment vertical="top" wrapText="1"/>
    </xf>
    <xf numFmtId="0" fontId="0" fillId="0" borderId="0" xfId="0" applyFont="1" applyFill="1" applyAlignment="1">
      <alignment vertical="top" wrapText="1"/>
    </xf>
    <xf numFmtId="0" fontId="0" fillId="9" borderId="3"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vertical="top" wrapText="1"/>
    </xf>
    <xf numFmtId="0" fontId="9" fillId="9" borderId="3" xfId="0" applyFont="1" applyFill="1" applyBorder="1" applyAlignment="1">
      <alignment horizontal="center" vertical="top" wrapText="1"/>
    </xf>
    <xf numFmtId="0" fontId="9" fillId="0" borderId="3" xfId="0" applyFont="1" applyFill="1" applyBorder="1" applyAlignment="1">
      <alignment horizontal="center" vertical="top" wrapText="1"/>
    </xf>
    <xf numFmtId="0" fontId="0" fillId="0" borderId="3" xfId="0" applyFont="1" applyBorder="1" applyAlignment="1">
      <alignment vertical="top" wrapText="1"/>
    </xf>
    <xf numFmtId="0" fontId="0" fillId="0" borderId="3" xfId="0" quotePrefix="1" applyFont="1" applyFill="1" applyBorder="1" applyAlignment="1">
      <alignment vertical="top"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top" wrapText="1"/>
    </xf>
    <xf numFmtId="0" fontId="9" fillId="0" borderId="0" xfId="0" applyFont="1" applyFill="1" applyAlignment="1">
      <alignment horizontal="center" vertical="center" wrapText="1"/>
    </xf>
    <xf numFmtId="0" fontId="0" fillId="0" borderId="0" xfId="0" applyFont="1" applyFill="1" applyAlignment="1">
      <alignment horizontal="center" vertical="center" wrapText="1"/>
    </xf>
    <xf numFmtId="9" fontId="0" fillId="3" borderId="3" xfId="0" applyNumberFormat="1" applyFill="1" applyBorder="1" applyAlignment="1">
      <alignment horizontal="center" vertical="center" wrapText="1"/>
    </xf>
    <xf numFmtId="0" fontId="9" fillId="3" borderId="3" xfId="0" applyFont="1" applyFill="1" applyBorder="1" applyAlignment="1">
      <alignment horizontal="center" vertical="center" wrapText="1"/>
    </xf>
    <xf numFmtId="0" fontId="0" fillId="9" borderId="15" xfId="0" applyFont="1" applyFill="1" applyBorder="1" applyAlignment="1">
      <alignment vertical="top" wrapText="1"/>
    </xf>
    <xf numFmtId="1" fontId="8" fillId="9" borderId="14" xfId="0" applyNumberFormat="1" applyFont="1" applyFill="1" applyBorder="1" applyAlignment="1">
      <alignment horizontal="center" vertical="center" wrapText="1"/>
    </xf>
    <xf numFmtId="1" fontId="9" fillId="9" borderId="14" xfId="0" applyNumberFormat="1" applyFont="1" applyFill="1" applyBorder="1" applyAlignment="1">
      <alignment horizontal="center" vertical="center" wrapText="1"/>
    </xf>
    <xf numFmtId="1" fontId="9" fillId="9" borderId="16" xfId="0" applyNumberFormat="1" applyFont="1" applyFill="1" applyBorder="1" applyAlignment="1">
      <alignment horizontal="center" vertical="center" wrapText="1"/>
    </xf>
    <xf numFmtId="49" fontId="12" fillId="2" borderId="19" xfId="0" applyNumberFormat="1" applyFont="1" applyFill="1" applyBorder="1" applyAlignment="1">
      <alignment horizontal="center" vertical="center" wrapText="1"/>
    </xf>
    <xf numFmtId="49" fontId="11" fillId="2" borderId="20" xfId="0" applyNumberFormat="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21" xfId="0" applyFont="1" applyFill="1" applyBorder="1" applyAlignment="1">
      <alignment horizontal="center" vertical="center" wrapText="1"/>
    </xf>
    <xf numFmtId="49" fontId="12" fillId="2" borderId="18" xfId="0" applyNumberFormat="1" applyFont="1" applyFill="1" applyBorder="1" applyAlignment="1">
      <alignment horizontal="center" vertical="center" wrapText="1"/>
    </xf>
    <xf numFmtId="0" fontId="11" fillId="2" borderId="18" xfId="0" applyFont="1" applyFill="1" applyBorder="1" applyAlignment="1">
      <alignment horizontal="center" vertical="center" wrapText="1"/>
    </xf>
    <xf numFmtId="9" fontId="9" fillId="3" borderId="3" xfId="0" applyNumberFormat="1" applyFont="1" applyFill="1" applyBorder="1" applyAlignment="1">
      <alignment horizontal="center" vertical="center" wrapText="1"/>
    </xf>
    <xf numFmtId="0" fontId="0" fillId="0" borderId="3" xfId="0" applyBorder="1" applyAlignment="1">
      <alignment horizontal="center" vertical="top"/>
    </xf>
    <xf numFmtId="0" fontId="9" fillId="0" borderId="3" xfId="0" applyFont="1" applyBorder="1" applyAlignment="1">
      <alignment horizontal="center" vertical="top"/>
    </xf>
    <xf numFmtId="0" fontId="12" fillId="3" borderId="0" xfId="0" applyFont="1" applyFill="1" applyAlignment="1">
      <alignment horizontal="left" vertical="top"/>
    </xf>
    <xf numFmtId="0" fontId="0" fillId="3" borderId="0" xfId="0" applyFill="1" applyAlignment="1">
      <alignment horizontal="center" vertical="top"/>
    </xf>
    <xf numFmtId="1" fontId="0" fillId="3" borderId="0" xfId="0" applyNumberFormat="1" applyFill="1" applyAlignment="1">
      <alignment horizontal="center" vertical="center"/>
    </xf>
    <xf numFmtId="0" fontId="0" fillId="3" borderId="0" xfId="0" applyFill="1" applyAlignment="1">
      <alignment horizontal="center" vertical="center"/>
    </xf>
    <xf numFmtId="0" fontId="0" fillId="10" borderId="3" xfId="0" applyFill="1" applyBorder="1" applyAlignment="1">
      <alignment horizontal="center" vertical="top"/>
    </xf>
    <xf numFmtId="9" fontId="9" fillId="0" borderId="3" xfId="0" applyNumberFormat="1" applyFont="1" applyBorder="1" applyAlignment="1">
      <alignment horizontal="center" vertical="center" wrapText="1"/>
    </xf>
    <xf numFmtId="0" fontId="9" fillId="0" borderId="3" xfId="0" applyFont="1" applyBorder="1" applyAlignment="1">
      <alignment horizontal="center" vertical="center"/>
    </xf>
    <xf numFmtId="49" fontId="0" fillId="9" borderId="9" xfId="0" applyNumberFormat="1" applyFont="1" applyFill="1" applyBorder="1" applyAlignment="1">
      <alignment horizontal="center" vertical="top" wrapText="1"/>
    </xf>
    <xf numFmtId="0" fontId="9" fillId="9" borderId="9" xfId="0" applyFont="1" applyFill="1" applyBorder="1" applyAlignment="1">
      <alignment horizontal="center" vertical="top" wrapText="1"/>
    </xf>
    <xf numFmtId="0" fontId="0" fillId="9" borderId="9" xfId="0" applyFont="1" applyFill="1" applyBorder="1" applyAlignment="1">
      <alignment vertical="top" wrapText="1"/>
    </xf>
    <xf numFmtId="0" fontId="0" fillId="9" borderId="8" xfId="0" applyFont="1" applyFill="1" applyBorder="1" applyAlignment="1">
      <alignment vertical="top" wrapText="1"/>
    </xf>
    <xf numFmtId="49" fontId="0" fillId="9" borderId="8" xfId="0" applyNumberFormat="1" applyFont="1" applyFill="1" applyBorder="1" applyAlignment="1">
      <alignment horizontal="left" vertical="top" wrapText="1"/>
    </xf>
    <xf numFmtId="0" fontId="10" fillId="9" borderId="8" xfId="0" applyFont="1" applyFill="1" applyBorder="1" applyAlignment="1">
      <alignment vertical="top" wrapText="1"/>
    </xf>
    <xf numFmtId="0" fontId="0" fillId="9" borderId="8" xfId="0" quotePrefix="1" applyFont="1" applyFill="1" applyBorder="1" applyAlignment="1">
      <alignment vertical="top" wrapText="1"/>
    </xf>
    <xf numFmtId="0" fontId="9" fillId="9" borderId="14" xfId="0" applyFont="1" applyFill="1" applyBorder="1" applyAlignment="1">
      <alignment horizontal="center" vertical="center" wrapText="1"/>
    </xf>
    <xf numFmtId="0" fontId="0" fillId="0" borderId="15" xfId="0" applyFont="1" applyFill="1" applyBorder="1" applyAlignment="1">
      <alignment vertical="top" wrapText="1"/>
    </xf>
    <xf numFmtId="0" fontId="0" fillId="0" borderId="15" xfId="0" applyFont="1" applyBorder="1" applyAlignment="1">
      <alignment vertical="top" wrapText="1"/>
    </xf>
    <xf numFmtId="49" fontId="0" fillId="0" borderId="17" xfId="0" applyNumberFormat="1" applyFont="1" applyFill="1" applyBorder="1" applyAlignment="1">
      <alignment horizontal="center" vertical="top" wrapText="1"/>
    </xf>
    <xf numFmtId="0" fontId="9" fillId="0" borderId="17" xfId="0" applyFont="1" applyFill="1" applyBorder="1" applyAlignment="1">
      <alignment horizontal="center" vertical="top" wrapText="1"/>
    </xf>
    <xf numFmtId="0" fontId="0" fillId="0" borderId="17" xfId="0" applyFont="1" applyFill="1" applyBorder="1" applyAlignment="1">
      <alignment vertical="top" wrapText="1"/>
    </xf>
    <xf numFmtId="0" fontId="9" fillId="9" borderId="24" xfId="0" applyFont="1" applyFill="1" applyBorder="1" applyAlignment="1">
      <alignment horizontal="center" vertical="center" wrapText="1"/>
    </xf>
    <xf numFmtId="1" fontId="8" fillId="9" borderId="24" xfId="0" applyNumberFormat="1" applyFont="1" applyFill="1" applyBorder="1" applyAlignment="1">
      <alignment horizontal="center" vertical="center" wrapText="1"/>
    </xf>
    <xf numFmtId="1" fontId="9" fillId="9" borderId="2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9" fillId="0" borderId="14" xfId="0" applyFont="1" applyBorder="1" applyAlignment="1">
      <alignment horizontal="center" vertical="center" wrapText="1"/>
    </xf>
    <xf numFmtId="49" fontId="9" fillId="9" borderId="2" xfId="0" applyNumberFormat="1" applyFont="1" applyFill="1" applyBorder="1" applyAlignment="1">
      <alignment horizontal="center" vertical="top" wrapText="1"/>
    </xf>
    <xf numFmtId="49" fontId="9" fillId="9" borderId="3"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49" fontId="9" fillId="9" borderId="3" xfId="0" quotePrefix="1" applyNumberFormat="1" applyFont="1" applyFill="1" applyBorder="1" applyAlignment="1">
      <alignment horizontal="center" vertical="top" wrapText="1"/>
    </xf>
    <xf numFmtId="49" fontId="9" fillId="0" borderId="3" xfId="0" quotePrefix="1" applyNumberFormat="1" applyFont="1" applyFill="1" applyBorder="1" applyAlignment="1">
      <alignment horizontal="center" vertical="top" wrapText="1"/>
    </xf>
    <xf numFmtId="0" fontId="9" fillId="9" borderId="2"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9" borderId="3" xfId="0" quotePrefix="1" applyFont="1" applyFill="1" applyBorder="1" applyAlignment="1">
      <alignment horizontal="center" vertical="top" wrapText="1"/>
    </xf>
    <xf numFmtId="0" fontId="9" fillId="0" borderId="3" xfId="0" quotePrefix="1" applyFont="1" applyFill="1" applyBorder="1" applyAlignment="1">
      <alignment horizontal="center" vertical="top" wrapText="1"/>
    </xf>
    <xf numFmtId="0" fontId="9" fillId="6" borderId="3" xfId="0" quotePrefix="1" applyFont="1" applyFill="1" applyBorder="1" applyAlignment="1">
      <alignment horizontal="center" vertical="top" wrapText="1"/>
    </xf>
    <xf numFmtId="0" fontId="1" fillId="2" borderId="3"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7" borderId="3" xfId="0" applyFill="1" applyBorder="1" applyAlignment="1">
      <alignment horizontal="center" vertical="top"/>
    </xf>
    <xf numFmtId="1" fontId="0" fillId="7" borderId="3" xfId="0" applyNumberFormat="1" applyFill="1" applyBorder="1" applyAlignment="1">
      <alignment horizontal="center" vertical="center"/>
    </xf>
    <xf numFmtId="0" fontId="0" fillId="7" borderId="3" xfId="0" applyFill="1" applyBorder="1" applyAlignment="1">
      <alignment horizontal="center" vertical="center"/>
    </xf>
    <xf numFmtId="9" fontId="9" fillId="7" borderId="3" xfId="0" applyNumberFormat="1" applyFont="1" applyFill="1" applyBorder="1" applyAlignment="1">
      <alignment horizontal="center" vertical="center"/>
    </xf>
    <xf numFmtId="0" fontId="0" fillId="2" borderId="3" xfId="0" applyFill="1" applyBorder="1" applyAlignment="1">
      <alignment horizontal="center" vertical="top"/>
    </xf>
    <xf numFmtId="1" fontId="0" fillId="2" borderId="3" xfId="0" applyNumberFormat="1" applyFill="1" applyBorder="1" applyAlignment="1">
      <alignment horizontal="center" vertical="center"/>
    </xf>
    <xf numFmtId="0" fontId="0" fillId="2" borderId="3" xfId="0" applyFill="1" applyBorder="1" applyAlignment="1">
      <alignment horizontal="center" vertical="center"/>
    </xf>
    <xf numFmtId="9" fontId="9" fillId="2" borderId="3" xfId="0" applyNumberFormat="1" applyFont="1" applyFill="1" applyBorder="1" applyAlignment="1">
      <alignment horizontal="center" vertical="center"/>
    </xf>
    <xf numFmtId="0" fontId="0" fillId="2" borderId="1" xfId="0" applyFill="1" applyBorder="1" applyAlignment="1">
      <alignment horizontal="center" vertical="top"/>
    </xf>
    <xf numFmtId="1" fontId="0" fillId="2" borderId="1" xfId="0" applyNumberFormat="1" applyFill="1" applyBorder="1" applyAlignment="1">
      <alignment horizontal="center" vertical="center"/>
    </xf>
    <xf numFmtId="0" fontId="9" fillId="11" borderId="14" xfId="0" applyFont="1" applyFill="1" applyBorder="1" applyAlignment="1">
      <alignment horizontal="center" vertical="center" wrapText="1"/>
    </xf>
    <xf numFmtId="1" fontId="0" fillId="3" borderId="3" xfId="0" applyNumberFormat="1" applyFill="1" applyBorder="1" applyAlignment="1">
      <alignment horizontal="center" vertical="center" wrapText="1"/>
    </xf>
    <xf numFmtId="1" fontId="9" fillId="3" borderId="3" xfId="0" applyNumberFormat="1" applyFont="1" applyFill="1" applyBorder="1" applyAlignment="1">
      <alignment horizontal="center" vertical="center" wrapText="1"/>
    </xf>
    <xf numFmtId="0" fontId="12" fillId="13" borderId="2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0" fillId="6" borderId="3" xfId="0" applyFont="1" applyFill="1" applyBorder="1" applyAlignment="1">
      <alignment horizontal="center" vertical="top" wrapText="1"/>
    </xf>
    <xf numFmtId="0" fontId="16" fillId="0" borderId="0" xfId="0" applyFont="1"/>
    <xf numFmtId="0" fontId="17" fillId="0" borderId="0" xfId="0" applyFont="1"/>
    <xf numFmtId="0" fontId="15" fillId="0" borderId="5" xfId="0" applyFont="1" applyBorder="1" applyAlignment="1">
      <alignment horizontal="center"/>
    </xf>
    <xf numFmtId="0" fontId="15" fillId="0" borderId="6" xfId="0" applyFont="1" applyBorder="1"/>
    <xf numFmtId="0" fontId="17" fillId="0" borderId="6" xfId="0" applyFont="1" applyBorder="1"/>
    <xf numFmtId="0" fontId="15" fillId="0" borderId="7" xfId="0" applyFont="1" applyBorder="1" applyAlignment="1">
      <alignment horizontal="center"/>
    </xf>
    <xf numFmtId="0" fontId="15" fillId="4" borderId="8" xfId="0" applyFont="1" applyFill="1" applyBorder="1" applyAlignment="1">
      <alignment horizontal="center"/>
    </xf>
    <xf numFmtId="0" fontId="15" fillId="0" borderId="9" xfId="0" applyFont="1" applyFill="1" applyBorder="1" applyAlignment="1"/>
    <xf numFmtId="0" fontId="15" fillId="0" borderId="9" xfId="0" applyFont="1" applyFill="1" applyBorder="1" applyAlignment="1">
      <alignment horizontal="center"/>
    </xf>
    <xf numFmtId="0" fontId="15" fillId="0" borderId="10" xfId="0" applyFont="1" applyFill="1" applyBorder="1" applyAlignment="1">
      <alignment horizontal="center"/>
    </xf>
    <xf numFmtId="0" fontId="15" fillId="3" borderId="8" xfId="0" applyFont="1" applyFill="1" applyBorder="1" applyAlignment="1">
      <alignment horizontal="center"/>
    </xf>
    <xf numFmtId="0" fontId="15" fillId="5" borderId="8" xfId="0" applyFont="1" applyFill="1" applyBorder="1" applyAlignment="1">
      <alignment horizontal="center"/>
    </xf>
    <xf numFmtId="0" fontId="15" fillId="12" borderId="8" xfId="0" applyFont="1" applyFill="1" applyBorder="1" applyAlignment="1">
      <alignment horizontal="center"/>
    </xf>
    <xf numFmtId="44" fontId="15" fillId="0" borderId="9" xfId="1" applyFont="1" applyFill="1" applyBorder="1" applyAlignment="1">
      <alignment horizontal="center"/>
    </xf>
    <xf numFmtId="44" fontId="15" fillId="0" borderId="10" xfId="1" applyFont="1" applyFill="1" applyBorder="1" applyAlignment="1">
      <alignment horizontal="center"/>
    </xf>
    <xf numFmtId="0" fontId="15" fillId="0" borderId="11" xfId="0" applyFont="1" applyBorder="1" applyAlignment="1">
      <alignment horizontal="center"/>
    </xf>
    <xf numFmtId="0" fontId="15" fillId="0" borderId="4" xfId="0" applyFont="1" applyBorder="1"/>
    <xf numFmtId="0" fontId="17" fillId="0" borderId="4" xfId="0" applyFont="1" applyBorder="1"/>
    <xf numFmtId="0" fontId="17" fillId="0" borderId="12" xfId="0" applyFont="1" applyBorder="1" applyAlignment="1">
      <alignment horizontal="center"/>
    </xf>
    <xf numFmtId="0" fontId="17" fillId="0" borderId="0" xfId="0" applyFont="1" applyAlignment="1"/>
    <xf numFmtId="0" fontId="17" fillId="0" borderId="0" xfId="0" applyFont="1" applyAlignment="1">
      <alignment vertical="top"/>
    </xf>
    <xf numFmtId="0" fontId="15" fillId="0" borderId="0" xfId="0" applyFont="1" applyAlignment="1"/>
    <xf numFmtId="14" fontId="17" fillId="0" borderId="0" xfId="0" applyNumberFormat="1" applyFont="1" applyAlignment="1">
      <alignment horizontal="left" vertical="top"/>
    </xf>
    <xf numFmtId="0" fontId="15" fillId="0" borderId="0" xfId="0" applyFont="1" applyAlignment="1">
      <alignment vertical="top"/>
    </xf>
    <xf numFmtId="0" fontId="14" fillId="13" borderId="18" xfId="0"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49" fontId="9" fillId="9" borderId="25" xfId="0" applyNumberFormat="1" applyFont="1" applyFill="1" applyBorder="1" applyAlignment="1">
      <alignment horizontal="center" vertical="top" wrapText="1"/>
    </xf>
    <xf numFmtId="0" fontId="9" fillId="9" borderId="25" xfId="0" applyFont="1" applyFill="1" applyBorder="1" applyAlignment="1">
      <alignment horizontal="center" vertical="top" wrapText="1"/>
    </xf>
    <xf numFmtId="0" fontId="0" fillId="9" borderId="25" xfId="0" applyFont="1" applyFill="1" applyBorder="1" applyAlignment="1">
      <alignment horizontal="center" vertical="top" wrapText="1"/>
    </xf>
    <xf numFmtId="0" fontId="0" fillId="9" borderId="26" xfId="0" applyFont="1" applyFill="1" applyBorder="1" applyAlignment="1">
      <alignment vertical="top" wrapText="1"/>
    </xf>
    <xf numFmtId="49" fontId="0" fillId="9" borderId="27" xfId="0" applyNumberFormat="1" applyFont="1" applyFill="1" applyBorder="1" applyAlignment="1">
      <alignment horizontal="center" vertical="top" wrapText="1"/>
    </xf>
    <xf numFmtId="0" fontId="0" fillId="9" borderId="28" xfId="0" applyFont="1" applyFill="1" applyBorder="1" applyAlignment="1">
      <alignment vertical="top" wrapText="1"/>
    </xf>
    <xf numFmtId="9" fontId="9" fillId="2" borderId="1" xfId="0" applyNumberFormat="1" applyFont="1" applyFill="1" applyBorder="1" applyAlignment="1">
      <alignment horizontal="center" vertical="center"/>
    </xf>
    <xf numFmtId="0" fontId="15" fillId="3" borderId="0" xfId="0" applyFont="1" applyFill="1"/>
    <xf numFmtId="0" fontId="17" fillId="3" borderId="0" xfId="0" applyFont="1" applyFill="1"/>
    <xf numFmtId="0" fontId="7" fillId="3" borderId="0" xfId="0" applyFont="1" applyFill="1"/>
    <xf numFmtId="0" fontId="0" fillId="3" borderId="17" xfId="0" applyFont="1" applyFill="1" applyBorder="1" applyAlignment="1">
      <alignment vertical="top" wrapText="1"/>
    </xf>
    <xf numFmtId="0" fontId="0" fillId="0" borderId="9" xfId="0" applyFont="1" applyFill="1" applyBorder="1" applyAlignment="1">
      <alignment vertical="top" wrapText="1"/>
    </xf>
    <xf numFmtId="0" fontId="0" fillId="0" borderId="14" xfId="0" applyFont="1" applyFill="1" applyBorder="1" applyAlignment="1">
      <alignment horizontal="center" vertical="center" wrapText="1"/>
    </xf>
    <xf numFmtId="0" fontId="0" fillId="0" borderId="8" xfId="0" applyFont="1" applyFill="1" applyBorder="1" applyAlignment="1">
      <alignment vertical="top" wrapText="1"/>
    </xf>
    <xf numFmtId="0" fontId="19" fillId="9" borderId="14" xfId="0" applyFont="1" applyFill="1" applyBorder="1" applyAlignment="1">
      <alignment horizontal="center" vertical="center" wrapText="1"/>
    </xf>
    <xf numFmtId="0" fontId="17" fillId="0" borderId="0" xfId="0" applyFont="1" applyAlignment="1">
      <alignment horizontal="left" vertical="top" wrapText="1"/>
    </xf>
    <xf numFmtId="0" fontId="6" fillId="3" borderId="0" xfId="0" applyFont="1" applyFill="1" applyAlignment="1">
      <alignment horizontal="center"/>
    </xf>
  </cellXfs>
  <cellStyles count="2">
    <cellStyle name="Standard" xfId="0" builtinId="0"/>
    <cellStyle name="Währung"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ustomXml" Target="../customXml/item1.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806457950000882"/>
          <c:y val="9.2007197941553265E-2"/>
          <c:w val="0.45835582528182611"/>
          <c:h val="0.71165775898266947"/>
        </c:manualLayout>
      </c:layout>
      <c:radarChart>
        <c:radarStyle val="marker"/>
        <c:varyColors val="0"/>
        <c:ser>
          <c:idx val="0"/>
          <c:order val="0"/>
          <c:tx>
            <c:v>SOLL-Vorgabe</c:v>
          </c:tx>
          <c:marker>
            <c:symbol val="none"/>
          </c:marker>
          <c:cat>
            <c:strRef>
              <c:f>'2. Auswertung_Daten'!$D$196:$D$201</c:f>
              <c:strCache>
                <c:ptCount val="6"/>
                <c:pt idx="0">
                  <c:v>1 Organisation und 
Risikokultur</c:v>
                </c:pt>
                <c:pt idx="1">
                  <c:v>2 Strategie</c:v>
                </c:pt>
                <c:pt idx="2">
                  <c:v>3 Identifikation &amp; Erfassung</c:v>
                </c:pt>
                <c:pt idx="3">
                  <c:v>4 Analyse &amp; Bewertung</c:v>
                </c:pt>
                <c:pt idx="4">
                  <c:v>5 Steuerung &amp; Überwachung</c:v>
                </c:pt>
                <c:pt idx="5">
                  <c:v>6 Risikoberichterstattung</c:v>
                </c:pt>
              </c:strCache>
            </c:strRef>
          </c:cat>
          <c:val>
            <c:numRef>
              <c:f>'2. Auswertung_Daten'!$G$196:$G$201</c:f>
              <c:numCache>
                <c:formatCode>0</c:formatCode>
                <c:ptCount val="6"/>
                <c:pt idx="0">
                  <c:v>33</c:v>
                </c:pt>
                <c:pt idx="1">
                  <c:v>27</c:v>
                </c:pt>
                <c:pt idx="2">
                  <c:v>30</c:v>
                </c:pt>
                <c:pt idx="3">
                  <c:v>24</c:v>
                </c:pt>
                <c:pt idx="4">
                  <c:v>21</c:v>
                </c:pt>
                <c:pt idx="5">
                  <c:v>30</c:v>
                </c:pt>
              </c:numCache>
            </c:numRef>
          </c:val>
          <c:extLst>
            <c:ext xmlns:c16="http://schemas.microsoft.com/office/drawing/2014/chart" uri="{C3380CC4-5D6E-409C-BE32-E72D297353CC}">
              <c16:uniqueId val="{00000000-DC7B-4366-9326-49603DC23B82}"/>
            </c:ext>
          </c:extLst>
        </c:ser>
        <c:ser>
          <c:idx val="1"/>
          <c:order val="1"/>
          <c:tx>
            <c:v>IST-Zustand</c:v>
          </c:tx>
          <c:marker>
            <c:symbol val="none"/>
          </c:marker>
          <c:cat>
            <c:strRef>
              <c:f>'2. Auswertung_Daten'!$D$196:$D$201</c:f>
              <c:strCache>
                <c:ptCount val="6"/>
                <c:pt idx="0">
                  <c:v>1 Organisation und 
Risikokultur</c:v>
                </c:pt>
                <c:pt idx="1">
                  <c:v>2 Strategie</c:v>
                </c:pt>
                <c:pt idx="2">
                  <c:v>3 Identifikation &amp; Erfassung</c:v>
                </c:pt>
                <c:pt idx="3">
                  <c:v>4 Analyse &amp; Bewertung</c:v>
                </c:pt>
                <c:pt idx="4">
                  <c:v>5 Steuerung &amp; Überwachung</c:v>
                </c:pt>
                <c:pt idx="5">
                  <c:v>6 Risikoberichterstattung</c:v>
                </c:pt>
              </c:strCache>
            </c:strRef>
          </c:cat>
          <c:val>
            <c:numRef>
              <c:f>'2. Auswertung_Daten'!$H$196:$H$201</c:f>
              <c:numCache>
                <c:formatCode>0</c:formatCode>
                <c:ptCount val="6"/>
                <c:pt idx="0">
                  <c:v>11</c:v>
                </c:pt>
                <c:pt idx="1">
                  <c:v>9</c:v>
                </c:pt>
                <c:pt idx="2">
                  <c:v>10</c:v>
                </c:pt>
                <c:pt idx="3">
                  <c:v>8</c:v>
                </c:pt>
                <c:pt idx="4">
                  <c:v>7</c:v>
                </c:pt>
                <c:pt idx="5">
                  <c:v>10</c:v>
                </c:pt>
              </c:numCache>
            </c:numRef>
          </c:val>
          <c:extLst>
            <c:ext xmlns:c16="http://schemas.microsoft.com/office/drawing/2014/chart" uri="{C3380CC4-5D6E-409C-BE32-E72D297353CC}">
              <c16:uniqueId val="{00000001-DC7B-4366-9326-49603DC23B82}"/>
            </c:ext>
          </c:extLst>
        </c:ser>
        <c:dLbls>
          <c:showLegendKey val="0"/>
          <c:showVal val="0"/>
          <c:showCatName val="0"/>
          <c:showSerName val="0"/>
          <c:showPercent val="0"/>
          <c:showBubbleSize val="0"/>
        </c:dLbls>
        <c:axId val="103052800"/>
        <c:axId val="103054336"/>
      </c:radarChart>
      <c:catAx>
        <c:axId val="103052800"/>
        <c:scaling>
          <c:orientation val="minMax"/>
        </c:scaling>
        <c:delete val="0"/>
        <c:axPos val="b"/>
        <c:majorGridlines/>
        <c:numFmt formatCode="General" sourceLinked="1"/>
        <c:majorTickMark val="out"/>
        <c:minorTickMark val="none"/>
        <c:tickLblPos val="nextTo"/>
        <c:crossAx val="103054336"/>
        <c:crosses val="autoZero"/>
        <c:auto val="1"/>
        <c:lblAlgn val="ctr"/>
        <c:lblOffset val="100"/>
        <c:noMultiLvlLbl val="0"/>
      </c:catAx>
      <c:valAx>
        <c:axId val="103054336"/>
        <c:scaling>
          <c:orientation val="minMax"/>
        </c:scaling>
        <c:delete val="0"/>
        <c:axPos val="l"/>
        <c:majorGridlines/>
        <c:numFmt formatCode="0" sourceLinked="1"/>
        <c:majorTickMark val="cross"/>
        <c:minorTickMark val="none"/>
        <c:tickLblPos val="nextTo"/>
        <c:crossAx val="103052800"/>
        <c:crosses val="autoZero"/>
        <c:crossBetween val="between"/>
      </c:valAx>
    </c:plotArea>
    <c:legend>
      <c:legendPos val="r"/>
      <c:layout>
        <c:manualLayout>
          <c:xMode val="edge"/>
          <c:yMode val="edge"/>
          <c:x val="0.7977732217072111"/>
          <c:y val="7.5077721013042886E-2"/>
          <c:w val="0.11878936809005339"/>
          <c:h val="7.6806471124037073E-2"/>
        </c:manualLayout>
      </c:layout>
      <c:overlay val="0"/>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806457950000882"/>
          <c:y val="9.2007197941553265E-2"/>
          <c:w val="0.45835582528182611"/>
          <c:h val="0.71165775898266947"/>
        </c:manualLayout>
      </c:layout>
      <c:radarChart>
        <c:radarStyle val="marker"/>
        <c:varyColors val="0"/>
        <c:ser>
          <c:idx val="0"/>
          <c:order val="0"/>
          <c:tx>
            <c:v>SOLL-Vorgabe</c:v>
          </c:tx>
          <c:marker>
            <c:symbol val="none"/>
          </c:marker>
          <c:cat>
            <c:strRef>
              <c:f>'2. Auswertung_Daten'!$D$196:$D$201</c:f>
              <c:strCache>
                <c:ptCount val="6"/>
                <c:pt idx="0">
                  <c:v>1 Organisation und 
Risikokultur</c:v>
                </c:pt>
                <c:pt idx="1">
                  <c:v>2 Strategie</c:v>
                </c:pt>
                <c:pt idx="2">
                  <c:v>3 Identifikation &amp; Erfassung</c:v>
                </c:pt>
                <c:pt idx="3">
                  <c:v>4 Analyse &amp; Bewertung</c:v>
                </c:pt>
                <c:pt idx="4">
                  <c:v>5 Steuerung &amp; Überwachung</c:v>
                </c:pt>
                <c:pt idx="5">
                  <c:v>6 Risikoberichterstattung</c:v>
                </c:pt>
              </c:strCache>
            </c:strRef>
          </c:cat>
          <c:val>
            <c:numRef>
              <c:f>'2. Auswertung_Daten'!$E$196:$E$201</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5304-4D98-9157-02A646C64FC9}"/>
            </c:ext>
          </c:extLst>
        </c:ser>
        <c:ser>
          <c:idx val="1"/>
          <c:order val="1"/>
          <c:tx>
            <c:v>IST-Zustand</c:v>
          </c:tx>
          <c:marker>
            <c:symbol val="none"/>
          </c:marker>
          <c:cat>
            <c:strRef>
              <c:f>'2. Auswertung_Daten'!$D$196:$D$201</c:f>
              <c:strCache>
                <c:ptCount val="6"/>
                <c:pt idx="0">
                  <c:v>1 Organisation und 
Risikokultur</c:v>
                </c:pt>
                <c:pt idx="1">
                  <c:v>2 Strategie</c:v>
                </c:pt>
                <c:pt idx="2">
                  <c:v>3 Identifikation &amp; Erfassung</c:v>
                </c:pt>
                <c:pt idx="3">
                  <c:v>4 Analyse &amp; Bewertung</c:v>
                </c:pt>
                <c:pt idx="4">
                  <c:v>5 Steuerung &amp; Überwachung</c:v>
                </c:pt>
                <c:pt idx="5">
                  <c:v>6 Risikoberichterstattung</c:v>
                </c:pt>
              </c:strCache>
            </c:strRef>
          </c:cat>
          <c:val>
            <c:numRef>
              <c:f>'2. Auswertung_Daten'!$F$196:$F$201</c:f>
              <c:numCache>
                <c:formatCode>0%</c:formatCode>
                <c:ptCount val="6"/>
                <c:pt idx="0">
                  <c:v>0.33333333333333331</c:v>
                </c:pt>
                <c:pt idx="1">
                  <c:v>0.33333333333333331</c:v>
                </c:pt>
                <c:pt idx="2">
                  <c:v>0.33333333333333331</c:v>
                </c:pt>
                <c:pt idx="3">
                  <c:v>0.33333333333333331</c:v>
                </c:pt>
                <c:pt idx="4">
                  <c:v>0.33333333333333331</c:v>
                </c:pt>
                <c:pt idx="5">
                  <c:v>0.33333333333333331</c:v>
                </c:pt>
              </c:numCache>
            </c:numRef>
          </c:val>
          <c:extLst>
            <c:ext xmlns:c16="http://schemas.microsoft.com/office/drawing/2014/chart" uri="{C3380CC4-5D6E-409C-BE32-E72D297353CC}">
              <c16:uniqueId val="{00000001-5304-4D98-9157-02A646C64FC9}"/>
            </c:ext>
          </c:extLst>
        </c:ser>
        <c:dLbls>
          <c:showLegendKey val="0"/>
          <c:showVal val="0"/>
          <c:showCatName val="0"/>
          <c:showSerName val="0"/>
          <c:showPercent val="0"/>
          <c:showBubbleSize val="0"/>
        </c:dLbls>
        <c:axId val="105688064"/>
        <c:axId val="105689856"/>
      </c:radarChart>
      <c:catAx>
        <c:axId val="105688064"/>
        <c:scaling>
          <c:orientation val="minMax"/>
        </c:scaling>
        <c:delete val="0"/>
        <c:axPos val="b"/>
        <c:majorGridlines/>
        <c:numFmt formatCode="General" sourceLinked="1"/>
        <c:majorTickMark val="out"/>
        <c:minorTickMark val="none"/>
        <c:tickLblPos val="nextTo"/>
        <c:crossAx val="105689856"/>
        <c:crosses val="autoZero"/>
        <c:auto val="1"/>
        <c:lblAlgn val="ctr"/>
        <c:lblOffset val="100"/>
        <c:noMultiLvlLbl val="0"/>
      </c:catAx>
      <c:valAx>
        <c:axId val="105689856"/>
        <c:scaling>
          <c:orientation val="minMax"/>
        </c:scaling>
        <c:delete val="0"/>
        <c:axPos val="l"/>
        <c:majorGridlines/>
        <c:numFmt formatCode="0%" sourceLinked="1"/>
        <c:majorTickMark val="cross"/>
        <c:minorTickMark val="none"/>
        <c:tickLblPos val="nextTo"/>
        <c:crossAx val="105688064"/>
        <c:crosses val="autoZero"/>
        <c:crossBetween val="between"/>
      </c:valAx>
    </c:plotArea>
    <c:legend>
      <c:legendPos val="r"/>
      <c:layout>
        <c:manualLayout>
          <c:xMode val="edge"/>
          <c:yMode val="edge"/>
          <c:x val="0.7977732217072111"/>
          <c:y val="7.5077721013042886E-2"/>
          <c:w val="0.11878936809005339"/>
          <c:h val="7.6806471124037073E-2"/>
        </c:manualLayout>
      </c:layout>
      <c:overlay val="0"/>
    </c:legend>
    <c:plotVisOnly val="1"/>
    <c:dispBlanksAs val="gap"/>
    <c:showDLblsOverMax val="0"/>
  </c:chart>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Ergebnis </a:t>
            </a:r>
          </a:p>
        </c:rich>
      </c:tx>
      <c:overlay val="0"/>
    </c:title>
    <c:autoTitleDeleted val="0"/>
    <c:plotArea>
      <c:layout/>
      <c:barChart>
        <c:barDir val="bar"/>
        <c:grouping val="clustered"/>
        <c:varyColors val="0"/>
        <c:ser>
          <c:idx val="1"/>
          <c:order val="0"/>
          <c:spPr>
            <a:solidFill>
              <a:schemeClr val="tx1"/>
            </a:solidFill>
          </c:spPr>
          <c:invertIfNegative val="0"/>
          <c:cat>
            <c:strRef>
              <c:f>'2. Auswertung_Daten'!$D$207:$D$241</c:f>
              <c:strCache>
                <c:ptCount val="35"/>
                <c:pt idx="0">
                  <c:v>1.1. Vorgaben</c:v>
                </c:pt>
                <c:pt idx="1">
                  <c:v>1.2. Handbuch</c:v>
                </c:pt>
                <c:pt idx="2">
                  <c:v>1.3. Aufbauorganisation</c:v>
                </c:pt>
                <c:pt idx="3">
                  <c:v>1.4. Geschäftsprozess/ Ablauforganisation</c:v>
                </c:pt>
                <c:pt idx="4">
                  <c:v>1.5. Weiterentwicklung</c:v>
                </c:pt>
                <c:pt idx="5">
                  <c:v>2.1. Risikostrategie allgemein</c:v>
                </c:pt>
                <c:pt idx="6">
                  <c:v>2.2. Risikodefinition</c:v>
                </c:pt>
                <c:pt idx="7">
                  <c:v>2.3. Risikopolitik</c:v>
                </c:pt>
                <c:pt idx="8">
                  <c:v>2.4. Risikokultur</c:v>
                </c:pt>
                <c:pt idx="9">
                  <c:v>2.5. Risikotragfähigkeit</c:v>
                </c:pt>
                <c:pt idx="10">
                  <c:v>2.6. Risikobereitschaft</c:v>
                </c:pt>
                <c:pt idx="11">
                  <c:v>2.7. Risikostrategie/ Geschäftsstrategie</c:v>
                </c:pt>
                <c:pt idx="12">
                  <c:v>2.8. risikoorientierte Zielvorgabe</c:v>
                </c:pt>
                <c:pt idx="13">
                  <c:v>3.1. Vorgehensweise</c:v>
                </c:pt>
                <c:pt idx="14">
                  <c:v>3.2. Methoden</c:v>
                </c:pt>
                <c:pt idx="15">
                  <c:v>3.3.  Vollständigkeit</c:v>
                </c:pt>
                <c:pt idx="16">
                  <c:v>3.4. Vollständigkeit/ Qualität/ involvierter Personenkreis</c:v>
                </c:pt>
                <c:pt idx="17">
                  <c:v>3.5. Zuständigkeiten</c:v>
                </c:pt>
                <c:pt idx="18">
                  <c:v>3.6. Plausibilisierung</c:v>
                </c:pt>
                <c:pt idx="19">
                  <c:v>3.7. Risikoinventar</c:v>
                </c:pt>
                <c:pt idx="20">
                  <c:v>3.8. Aktualität</c:v>
                </c:pt>
                <c:pt idx="21">
                  <c:v>3.9. Compliance</c:v>
                </c:pt>
                <c:pt idx="22">
                  <c:v>3.10 Effizienz/ Wirtschaftlichkeit</c:v>
                </c:pt>
                <c:pt idx="23">
                  <c:v>4.1. Analyse</c:v>
                </c:pt>
                <c:pt idx="24">
                  <c:v>4.2. Ursachen</c:v>
                </c:pt>
                <c:pt idx="25">
                  <c:v>4.3. Auswirkungen</c:v>
                </c:pt>
                <c:pt idx="26">
                  <c:v>4.4. Bewertung</c:v>
                </c:pt>
                <c:pt idx="27">
                  <c:v>4.5. Bewertungskriterien</c:v>
                </c:pt>
                <c:pt idx="28">
                  <c:v>4.6. Interdependenzen</c:v>
                </c:pt>
                <c:pt idx="29">
                  <c:v>4.7. Gesamtrisiko</c:v>
                </c:pt>
                <c:pt idx="30">
                  <c:v>5.1. Risikosteuerung</c:v>
                </c:pt>
                <c:pt idx="31">
                  <c:v>5.2. Kontrollaktivitäten</c:v>
                </c:pt>
                <c:pt idx="32">
                  <c:v>5.3. Überwachung</c:v>
                </c:pt>
                <c:pt idx="33">
                  <c:v>6.1. Risikoberichterstattung (Grundlagen)</c:v>
                </c:pt>
                <c:pt idx="34">
                  <c:v>6.2. Risikoberichterstattung (Beschreibung)</c:v>
                </c:pt>
              </c:strCache>
            </c:strRef>
          </c:cat>
          <c:val>
            <c:numRef>
              <c:f>'2. Auswertung_Daten'!$F$207:$F$241</c:f>
              <c:numCache>
                <c:formatCode>0%</c:formatCode>
                <c:ptCount val="35"/>
                <c:pt idx="0">
                  <c:v>0.33</c:v>
                </c:pt>
                <c:pt idx="1">
                  <c:v>0.33</c:v>
                </c:pt>
                <c:pt idx="2">
                  <c:v>0.33</c:v>
                </c:pt>
                <c:pt idx="3">
                  <c:v>0.33</c:v>
                </c:pt>
                <c:pt idx="4">
                  <c:v>0.33</c:v>
                </c:pt>
                <c:pt idx="5">
                  <c:v>0.33</c:v>
                </c:pt>
                <c:pt idx="6">
                  <c:v>0.33</c:v>
                </c:pt>
                <c:pt idx="7">
                  <c:v>0.33</c:v>
                </c:pt>
                <c:pt idx="8">
                  <c:v>0.33</c:v>
                </c:pt>
                <c:pt idx="9">
                  <c:v>0.33</c:v>
                </c:pt>
                <c:pt idx="10">
                  <c:v>0.33</c:v>
                </c:pt>
                <c:pt idx="11">
                  <c:v>0.33</c:v>
                </c:pt>
                <c:pt idx="12">
                  <c:v>0.33</c:v>
                </c:pt>
                <c:pt idx="13">
                  <c:v>0.33</c:v>
                </c:pt>
                <c:pt idx="14">
                  <c:v>0.33</c:v>
                </c:pt>
                <c:pt idx="15">
                  <c:v>0.33</c:v>
                </c:pt>
                <c:pt idx="16">
                  <c:v>0.33</c:v>
                </c:pt>
                <c:pt idx="17">
                  <c:v>0.33</c:v>
                </c:pt>
                <c:pt idx="18">
                  <c:v>0.33</c:v>
                </c:pt>
                <c:pt idx="19">
                  <c:v>0.33</c:v>
                </c:pt>
                <c:pt idx="20">
                  <c:v>0.33</c:v>
                </c:pt>
                <c:pt idx="21">
                  <c:v>0.33</c:v>
                </c:pt>
                <c:pt idx="22">
                  <c:v>0.33</c:v>
                </c:pt>
                <c:pt idx="23">
                  <c:v>0.33</c:v>
                </c:pt>
                <c:pt idx="24">
                  <c:v>0.33</c:v>
                </c:pt>
                <c:pt idx="25">
                  <c:v>0.33</c:v>
                </c:pt>
                <c:pt idx="26">
                  <c:v>0.33</c:v>
                </c:pt>
                <c:pt idx="27">
                  <c:v>0.33</c:v>
                </c:pt>
                <c:pt idx="28">
                  <c:v>0.33</c:v>
                </c:pt>
                <c:pt idx="29">
                  <c:v>0.33</c:v>
                </c:pt>
                <c:pt idx="30">
                  <c:v>0.33</c:v>
                </c:pt>
                <c:pt idx="31">
                  <c:v>0.33</c:v>
                </c:pt>
                <c:pt idx="32">
                  <c:v>0.33</c:v>
                </c:pt>
                <c:pt idx="33">
                  <c:v>0.33</c:v>
                </c:pt>
                <c:pt idx="34">
                  <c:v>0.33</c:v>
                </c:pt>
              </c:numCache>
            </c:numRef>
          </c:val>
          <c:extLst>
            <c:ext xmlns:c16="http://schemas.microsoft.com/office/drawing/2014/chart" uri="{C3380CC4-5D6E-409C-BE32-E72D297353CC}">
              <c16:uniqueId val="{00000000-F012-49B6-9131-395E30F13C61}"/>
            </c:ext>
          </c:extLst>
        </c:ser>
        <c:dLbls>
          <c:showLegendKey val="0"/>
          <c:showVal val="0"/>
          <c:showCatName val="0"/>
          <c:showSerName val="0"/>
          <c:showPercent val="0"/>
          <c:showBubbleSize val="0"/>
        </c:dLbls>
        <c:gapWidth val="150"/>
        <c:axId val="107054592"/>
        <c:axId val="107056128"/>
      </c:barChart>
      <c:catAx>
        <c:axId val="107054592"/>
        <c:scaling>
          <c:orientation val="maxMin"/>
        </c:scaling>
        <c:delete val="0"/>
        <c:axPos val="l"/>
        <c:majorGridlines/>
        <c:numFmt formatCode="General" sourceLinked="0"/>
        <c:majorTickMark val="out"/>
        <c:minorTickMark val="none"/>
        <c:tickLblPos val="nextTo"/>
        <c:crossAx val="107056128"/>
        <c:crosses val="autoZero"/>
        <c:auto val="1"/>
        <c:lblAlgn val="ctr"/>
        <c:lblOffset val="100"/>
        <c:noMultiLvlLbl val="0"/>
      </c:catAx>
      <c:valAx>
        <c:axId val="107056128"/>
        <c:scaling>
          <c:orientation val="minMax"/>
          <c:max val="1"/>
        </c:scaling>
        <c:delete val="0"/>
        <c:axPos val="t"/>
        <c:majorGridlines/>
        <c:numFmt formatCode="0%" sourceLinked="1"/>
        <c:majorTickMark val="cross"/>
        <c:minorTickMark val="none"/>
        <c:tickLblPos val="nextTo"/>
        <c:crossAx val="107054592"/>
        <c:crosses val="autoZero"/>
        <c:crossBetween val="between"/>
      </c:valAx>
    </c:plotArea>
    <c:plotVisOnly val="1"/>
    <c:dispBlanksAs val="gap"/>
    <c:showDLblsOverMax val="0"/>
  </c:chart>
  <c:txPr>
    <a:bodyPr/>
    <a:lstStyle/>
    <a:p>
      <a:pPr>
        <a:defRPr sz="900"/>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zoomScale="115" workbookViewId="0"/>
  </sheetViews>
  <pageMargins left="0.70866141732283472" right="0.70866141732283472" top="0.78740157480314965" bottom="0.78740157480314965" header="0.31496062992125984" footer="0.31496062992125984"/>
  <pageSetup paperSize="9" orientation="landscape" horizontalDpi="4294967295" verticalDpi="4294967295" r:id="rId1"/>
  <drawing r:id="rId2"/>
</chartsheet>
</file>

<file path=xl/chartsheets/sheet2.xml><?xml version="1.0" encoding="utf-8"?>
<chartsheet xmlns="http://schemas.openxmlformats.org/spreadsheetml/2006/main" xmlns:r="http://schemas.openxmlformats.org/officeDocument/2006/relationships">
  <sheetPr/>
  <sheetViews>
    <sheetView zoomScale="115" workbookViewId="0"/>
  </sheetViews>
  <pageMargins left="0.7" right="0.7" top="0.78740157499999996" bottom="0.78740157499999996" header="0.3" footer="0.3"/>
  <pageSetup paperSize="9" orientation="landscape" horizontalDpi="4294967295" verticalDpi="4294967295" r:id="rId1"/>
  <drawing r:id="rId2"/>
</chartsheet>
</file>

<file path=xl/chartsheets/sheet3.xml><?xml version="1.0" encoding="utf-8"?>
<chartsheet xmlns="http://schemas.openxmlformats.org/spreadsheetml/2006/main" xmlns:r="http://schemas.openxmlformats.org/officeDocument/2006/relationships">
  <sheetPr/>
  <sheetViews>
    <sheetView zoomScale="115" workbookViewId="0"/>
  </sheetViews>
  <pageMargins left="0.7" right="0.7" top="0.78740157499999996" bottom="0.78740157499999996" header="0.3" footer="0.3"/>
  <pageSetup paperSize="9" orientation="landscape" horizontalDpi="4294967295" verticalDpi="4294967295"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284804" cy="60131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0.03747</cdr:x>
      <cdr:y>0.03878</cdr:y>
    </cdr:from>
    <cdr:to>
      <cdr:x>0.18822</cdr:x>
      <cdr:y>0.12881</cdr:y>
    </cdr:to>
    <cdr:sp macro="" textlink="">
      <cdr:nvSpPr>
        <cdr:cNvPr id="3" name="Textfeld 2"/>
        <cdr:cNvSpPr txBox="1"/>
      </cdr:nvSpPr>
      <cdr:spPr>
        <a:xfrm xmlns:a="http://schemas.openxmlformats.org/drawingml/2006/main">
          <a:off x="347869" y="231913"/>
          <a:ext cx="1399761" cy="538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zusammenfassendes</a:t>
          </a:r>
          <a:r>
            <a:rPr lang="de-DE" sz="1100" baseline="0"/>
            <a:t> </a:t>
          </a:r>
        </a:p>
        <a:p xmlns:a="http://schemas.openxmlformats.org/drawingml/2006/main">
          <a:r>
            <a:rPr lang="de-DE" sz="1100" baseline="0"/>
            <a:t>Ergebnis (Punkte)</a:t>
          </a:r>
          <a:endParaRPr lang="de-DE"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1370" cy="60131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0.03747</cdr:x>
      <cdr:y>0.03878</cdr:y>
    </cdr:from>
    <cdr:to>
      <cdr:x>0.18822</cdr:x>
      <cdr:y>0.12881</cdr:y>
    </cdr:to>
    <cdr:sp macro="" textlink="">
      <cdr:nvSpPr>
        <cdr:cNvPr id="3" name="Textfeld 2"/>
        <cdr:cNvSpPr txBox="1"/>
      </cdr:nvSpPr>
      <cdr:spPr>
        <a:xfrm xmlns:a="http://schemas.openxmlformats.org/drawingml/2006/main">
          <a:off x="347869" y="231913"/>
          <a:ext cx="1399761" cy="538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zusammenfassendes</a:t>
          </a:r>
          <a:r>
            <a:rPr lang="de-DE" sz="1100" baseline="0"/>
            <a:t> </a:t>
          </a:r>
        </a:p>
        <a:p xmlns:a="http://schemas.openxmlformats.org/drawingml/2006/main">
          <a:r>
            <a:rPr lang="de-DE" sz="1100" baseline="0"/>
            <a:t>Ergebnis (Prozent)</a:t>
          </a:r>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1370" cy="601317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0.3028</cdr:x>
      <cdr:y>0.09695</cdr:y>
    </cdr:from>
    <cdr:to>
      <cdr:x>0.63693</cdr:x>
      <cdr:y>0.97607</cdr:y>
    </cdr:to>
    <cdr:sp macro="" textlink="">
      <cdr:nvSpPr>
        <cdr:cNvPr id="2" name="Rechteck 1"/>
        <cdr:cNvSpPr/>
      </cdr:nvSpPr>
      <cdr:spPr>
        <a:xfrm xmlns:a="http://schemas.openxmlformats.org/drawingml/2006/main">
          <a:off x="2811447" y="579784"/>
          <a:ext cx="3102333" cy="5257128"/>
        </a:xfrm>
        <a:prstGeom xmlns:a="http://schemas.openxmlformats.org/drawingml/2006/main" prst="rect">
          <a:avLst/>
        </a:prstGeom>
        <a:solidFill xmlns:a="http://schemas.openxmlformats.org/drawingml/2006/main">
          <a:srgbClr val="FF0000">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0.63925</cdr:x>
      <cdr:y>0.09695</cdr:y>
    </cdr:from>
    <cdr:to>
      <cdr:x>0.77015</cdr:x>
      <cdr:y>0.97588</cdr:y>
    </cdr:to>
    <cdr:sp macro="" textlink="">
      <cdr:nvSpPr>
        <cdr:cNvPr id="3" name="Rechteck 2"/>
        <cdr:cNvSpPr/>
      </cdr:nvSpPr>
      <cdr:spPr>
        <a:xfrm xmlns:a="http://schemas.openxmlformats.org/drawingml/2006/main">
          <a:off x="5935275" y="579782"/>
          <a:ext cx="1215381" cy="5256000"/>
        </a:xfrm>
        <a:prstGeom xmlns:a="http://schemas.openxmlformats.org/drawingml/2006/main" prst="rect">
          <a:avLst/>
        </a:prstGeom>
        <a:solidFill xmlns:a="http://schemas.openxmlformats.org/drawingml/2006/main">
          <a:srgbClr val="FFFF00">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0.76885</cdr:x>
      <cdr:y>0.0949</cdr:y>
    </cdr:from>
    <cdr:to>
      <cdr:x>0.97324</cdr:x>
      <cdr:y>0.97382</cdr:y>
    </cdr:to>
    <cdr:sp macro="" textlink="">
      <cdr:nvSpPr>
        <cdr:cNvPr id="4" name="Rechteck 3"/>
        <cdr:cNvSpPr/>
      </cdr:nvSpPr>
      <cdr:spPr>
        <a:xfrm xmlns:a="http://schemas.openxmlformats.org/drawingml/2006/main">
          <a:off x="7138638" y="567502"/>
          <a:ext cx="1897688" cy="5256000"/>
        </a:xfrm>
        <a:prstGeom xmlns:a="http://schemas.openxmlformats.org/drawingml/2006/main" prst="rect">
          <a:avLst/>
        </a:prstGeom>
        <a:solidFill xmlns:a="http://schemas.openxmlformats.org/drawingml/2006/main">
          <a:srgbClr val="00B050">
            <a:alpha val="2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showGridLines="0" tabSelected="1" zoomScaleNormal="100" workbookViewId="0">
      <pane ySplit="1" topLeftCell="A2" activePane="bottomLeft" state="frozen"/>
      <selection pane="bottomLeft" activeCell="F73" sqref="F73"/>
    </sheetView>
  </sheetViews>
  <sheetFormatPr baseColWidth="10" defaultColWidth="11.42578125" defaultRowHeight="12.75" x14ac:dyDescent="0.2"/>
  <cols>
    <col min="1" max="1" width="1.42578125" style="9" customWidth="1"/>
    <col min="2" max="2" width="13" style="9" customWidth="1"/>
    <col min="3" max="3" width="20" style="9" customWidth="1"/>
    <col min="4" max="4" width="28.42578125" style="9" customWidth="1"/>
    <col min="5" max="5" width="16" style="9" customWidth="1"/>
    <col min="6" max="6" width="11.5703125" style="9" customWidth="1"/>
    <col min="7" max="16384" width="11.42578125" style="9"/>
  </cols>
  <sheetData>
    <row r="1" spans="2:6" ht="15.75" x14ac:dyDescent="0.25">
      <c r="B1" s="147" t="s">
        <v>593</v>
      </c>
      <c r="C1" s="147"/>
      <c r="D1" s="147"/>
      <c r="E1" s="147"/>
      <c r="F1" s="140"/>
    </row>
    <row r="2" spans="2:6" ht="15.75" x14ac:dyDescent="0.25">
      <c r="B2" s="105"/>
      <c r="C2" s="106"/>
      <c r="D2" s="106"/>
      <c r="E2" s="106"/>
    </row>
    <row r="3" spans="2:6" x14ac:dyDescent="0.2">
      <c r="B3" s="138" t="s">
        <v>594</v>
      </c>
      <c r="C3" s="139"/>
      <c r="D3" s="139"/>
      <c r="E3" s="139"/>
      <c r="F3" s="140"/>
    </row>
    <row r="4" spans="2:6" x14ac:dyDescent="0.2">
      <c r="B4" s="106" t="s">
        <v>541</v>
      </c>
      <c r="C4" s="106"/>
      <c r="D4" s="106"/>
      <c r="E4" s="106"/>
    </row>
    <row r="5" spans="2:6" x14ac:dyDescent="0.2">
      <c r="B5" s="106" t="s">
        <v>465</v>
      </c>
      <c r="C5" s="106"/>
      <c r="D5" s="106"/>
      <c r="E5" s="106"/>
    </row>
    <row r="6" spans="2:6" x14ac:dyDescent="0.2">
      <c r="B6" s="106" t="s">
        <v>466</v>
      </c>
      <c r="C6" s="106"/>
      <c r="D6" s="106"/>
      <c r="E6" s="106"/>
    </row>
    <row r="7" spans="2:6" x14ac:dyDescent="0.2">
      <c r="B7" s="106" t="s">
        <v>464</v>
      </c>
      <c r="C7" s="106"/>
      <c r="D7" s="106"/>
      <c r="E7" s="106"/>
    </row>
    <row r="8" spans="2:6" x14ac:dyDescent="0.2">
      <c r="B8" s="106"/>
      <c r="C8" s="106"/>
      <c r="D8" s="106"/>
      <c r="E8" s="106"/>
    </row>
    <row r="9" spans="2:6" x14ac:dyDescent="0.2">
      <c r="B9" s="138" t="s">
        <v>338</v>
      </c>
      <c r="C9" s="139"/>
      <c r="D9" s="139"/>
      <c r="E9" s="139"/>
      <c r="F9" s="140"/>
    </row>
    <row r="10" spans="2:6" x14ac:dyDescent="0.2">
      <c r="B10" s="106" t="s">
        <v>546</v>
      </c>
      <c r="C10" s="106"/>
      <c r="D10" s="106"/>
      <c r="E10" s="106"/>
    </row>
    <row r="11" spans="2:6" x14ac:dyDescent="0.2">
      <c r="B11" s="106" t="s">
        <v>538</v>
      </c>
      <c r="C11" s="106"/>
      <c r="D11" s="106"/>
      <c r="E11" s="106"/>
    </row>
    <row r="12" spans="2:6" x14ac:dyDescent="0.2">
      <c r="B12" s="106"/>
      <c r="C12" s="106"/>
      <c r="D12" s="106"/>
      <c r="E12" s="106"/>
    </row>
    <row r="13" spans="2:6" x14ac:dyDescent="0.2">
      <c r="B13" s="106" t="s">
        <v>539</v>
      </c>
      <c r="C13" s="106"/>
      <c r="D13" s="106"/>
      <c r="E13" s="106"/>
    </row>
    <row r="14" spans="2:6" x14ac:dyDescent="0.2">
      <c r="B14" s="106"/>
      <c r="C14" s="106"/>
      <c r="D14" s="106"/>
      <c r="E14" s="106"/>
    </row>
    <row r="15" spans="2:6" x14ac:dyDescent="0.2">
      <c r="B15" s="106" t="s">
        <v>339</v>
      </c>
      <c r="C15" s="106"/>
      <c r="D15" s="106"/>
      <c r="E15" s="106"/>
    </row>
    <row r="16" spans="2:6" x14ac:dyDescent="0.2">
      <c r="B16" s="106" t="s">
        <v>340</v>
      </c>
      <c r="C16" s="106"/>
      <c r="D16" s="106"/>
      <c r="E16" s="106"/>
    </row>
    <row r="17" spans="2:6" x14ac:dyDescent="0.2">
      <c r="B17" s="106" t="s">
        <v>341</v>
      </c>
      <c r="C17" s="106"/>
      <c r="D17" s="106"/>
      <c r="E17" s="106"/>
    </row>
    <row r="18" spans="2:6" x14ac:dyDescent="0.2">
      <c r="B18" s="106" t="s">
        <v>342</v>
      </c>
      <c r="C18" s="106"/>
      <c r="D18" s="106"/>
      <c r="E18" s="106"/>
    </row>
    <row r="19" spans="2:6" x14ac:dyDescent="0.2">
      <c r="B19" s="106"/>
      <c r="C19" s="106"/>
      <c r="D19" s="106"/>
      <c r="E19" s="106"/>
    </row>
    <row r="20" spans="2:6" x14ac:dyDescent="0.2">
      <c r="B20" s="106" t="s">
        <v>449</v>
      </c>
      <c r="C20" s="106"/>
      <c r="D20" s="106"/>
      <c r="E20" s="106"/>
    </row>
    <row r="21" spans="2:6" x14ac:dyDescent="0.2">
      <c r="B21" s="106" t="s">
        <v>560</v>
      </c>
      <c r="C21" s="106"/>
      <c r="D21" s="106"/>
      <c r="E21" s="106"/>
    </row>
    <row r="22" spans="2:6" x14ac:dyDescent="0.2">
      <c r="B22" s="106" t="s">
        <v>450</v>
      </c>
      <c r="C22" s="106"/>
      <c r="D22" s="106"/>
      <c r="E22" s="106"/>
    </row>
    <row r="23" spans="2:6" x14ac:dyDescent="0.2">
      <c r="B23" s="106"/>
      <c r="C23" s="106"/>
      <c r="D23" s="106"/>
      <c r="E23" s="106"/>
    </row>
    <row r="24" spans="2:6" x14ac:dyDescent="0.2">
      <c r="B24" s="106" t="s">
        <v>558</v>
      </c>
      <c r="C24" s="106"/>
      <c r="D24" s="106"/>
      <c r="E24" s="106"/>
    </row>
    <row r="25" spans="2:6" x14ac:dyDescent="0.2">
      <c r="B25" s="106" t="s">
        <v>559</v>
      </c>
      <c r="C25" s="106"/>
      <c r="D25" s="106"/>
      <c r="E25" s="106"/>
    </row>
    <row r="26" spans="2:6" x14ac:dyDescent="0.2">
      <c r="B26" s="106" t="s">
        <v>540</v>
      </c>
      <c r="C26" s="106"/>
      <c r="D26" s="106"/>
      <c r="E26" s="106"/>
    </row>
    <row r="27" spans="2:6" x14ac:dyDescent="0.2">
      <c r="B27" s="106"/>
      <c r="C27" s="106"/>
      <c r="D27" s="106"/>
      <c r="E27" s="106"/>
    </row>
    <row r="28" spans="2:6" x14ac:dyDescent="0.2">
      <c r="B28" s="138" t="s">
        <v>343</v>
      </c>
      <c r="C28" s="139"/>
      <c r="D28" s="139"/>
      <c r="E28" s="139"/>
      <c r="F28" s="140"/>
    </row>
    <row r="29" spans="2:6" x14ac:dyDescent="0.2">
      <c r="B29" s="106" t="s">
        <v>344</v>
      </c>
      <c r="C29" s="106"/>
      <c r="D29" s="106"/>
      <c r="E29" s="106"/>
    </row>
    <row r="30" spans="2:6" x14ac:dyDescent="0.2">
      <c r="B30" s="106" t="s">
        <v>345</v>
      </c>
      <c r="C30" s="106"/>
      <c r="D30" s="106"/>
      <c r="E30" s="106"/>
    </row>
    <row r="31" spans="2:6" x14ac:dyDescent="0.2">
      <c r="B31" s="106" t="s">
        <v>346</v>
      </c>
      <c r="C31" s="106"/>
      <c r="D31" s="106"/>
      <c r="E31" s="106"/>
    </row>
    <row r="32" spans="2:6" x14ac:dyDescent="0.2">
      <c r="B32" s="106"/>
      <c r="C32" s="106"/>
      <c r="D32" s="106"/>
      <c r="E32" s="106"/>
    </row>
    <row r="33" spans="1:6" x14ac:dyDescent="0.2">
      <c r="B33" s="138" t="s">
        <v>347</v>
      </c>
      <c r="C33" s="139"/>
      <c r="D33" s="139"/>
      <c r="E33" s="139"/>
      <c r="F33" s="140"/>
    </row>
    <row r="34" spans="1:6" x14ac:dyDescent="0.2">
      <c r="B34" s="106" t="s">
        <v>348</v>
      </c>
      <c r="C34" s="106"/>
      <c r="D34" s="106"/>
      <c r="E34" s="106"/>
    </row>
    <row r="35" spans="1:6" x14ac:dyDescent="0.2">
      <c r="B35" s="106" t="s">
        <v>547</v>
      </c>
      <c r="C35" s="106"/>
      <c r="D35" s="106"/>
      <c r="E35" s="106"/>
    </row>
    <row r="36" spans="1:6" x14ac:dyDescent="0.2">
      <c r="B36" s="106" t="s">
        <v>349</v>
      </c>
      <c r="C36" s="106"/>
      <c r="D36" s="106"/>
      <c r="E36" s="106"/>
    </row>
    <row r="37" spans="1:6" x14ac:dyDescent="0.2">
      <c r="B37" s="106" t="s">
        <v>350</v>
      </c>
      <c r="C37" s="106"/>
      <c r="D37" s="106"/>
      <c r="E37" s="106"/>
    </row>
    <row r="38" spans="1:6" x14ac:dyDescent="0.2">
      <c r="B38" s="106" t="s">
        <v>351</v>
      </c>
      <c r="C38" s="106"/>
      <c r="D38" s="106"/>
      <c r="E38" s="106"/>
    </row>
    <row r="39" spans="1:6" ht="13.5" thickBot="1" x14ac:dyDescent="0.25">
      <c r="B39" s="106"/>
      <c r="C39" s="106"/>
      <c r="D39" s="106"/>
      <c r="E39" s="106"/>
      <c r="F39" s="106"/>
    </row>
    <row r="40" spans="1:6" x14ac:dyDescent="0.2">
      <c r="B40" s="107" t="s">
        <v>352</v>
      </c>
      <c r="C40" s="108" t="s">
        <v>353</v>
      </c>
      <c r="D40" s="109"/>
      <c r="E40" s="110" t="s">
        <v>354</v>
      </c>
      <c r="F40" s="106"/>
    </row>
    <row r="41" spans="1:6" x14ac:dyDescent="0.2">
      <c r="B41" s="111">
        <v>3</v>
      </c>
      <c r="C41" s="112" t="s">
        <v>355</v>
      </c>
      <c r="D41" s="113"/>
      <c r="E41" s="114" t="s">
        <v>536</v>
      </c>
      <c r="F41" s="106"/>
    </row>
    <row r="42" spans="1:6" x14ac:dyDescent="0.2">
      <c r="B42" s="115">
        <v>2</v>
      </c>
      <c r="C42" s="112" t="s">
        <v>356</v>
      </c>
      <c r="D42" s="113"/>
      <c r="E42" s="114" t="s">
        <v>537</v>
      </c>
      <c r="F42" s="106"/>
    </row>
    <row r="43" spans="1:6" x14ac:dyDescent="0.2">
      <c r="B43" s="116">
        <v>1</v>
      </c>
      <c r="C43" s="112" t="s">
        <v>357</v>
      </c>
      <c r="D43" s="113"/>
      <c r="E43" s="114" t="s">
        <v>548</v>
      </c>
      <c r="F43" s="106"/>
    </row>
    <row r="44" spans="1:6" x14ac:dyDescent="0.2">
      <c r="B44" s="117">
        <v>0</v>
      </c>
      <c r="C44" s="112" t="s">
        <v>561</v>
      </c>
      <c r="D44" s="118"/>
      <c r="E44" s="119"/>
      <c r="F44" s="106"/>
    </row>
    <row r="45" spans="1:6" ht="13.5" thickBot="1" x14ac:dyDescent="0.25">
      <c r="B45" s="120" t="s">
        <v>10</v>
      </c>
      <c r="C45" s="121" t="s">
        <v>549</v>
      </c>
      <c r="D45" s="122"/>
      <c r="E45" s="123"/>
      <c r="F45" s="106"/>
    </row>
    <row r="46" spans="1:6" x14ac:dyDescent="0.2">
      <c r="B46" s="106"/>
      <c r="C46" s="106"/>
      <c r="D46" s="106"/>
      <c r="E46" s="106"/>
      <c r="F46" s="106"/>
    </row>
    <row r="47" spans="1:6" x14ac:dyDescent="0.2">
      <c r="B47" s="138" t="s">
        <v>358</v>
      </c>
      <c r="C47" s="139"/>
      <c r="D47" s="139"/>
      <c r="E47" s="139"/>
      <c r="F47" s="139"/>
    </row>
    <row r="48" spans="1:6" x14ac:dyDescent="0.2">
      <c r="A48" s="106"/>
      <c r="B48" s="106" t="s">
        <v>359</v>
      </c>
      <c r="C48" s="106"/>
      <c r="D48" s="106"/>
      <c r="E48" s="106"/>
      <c r="F48" s="106"/>
    </row>
    <row r="49" spans="1:6" x14ac:dyDescent="0.2">
      <c r="A49" s="106"/>
      <c r="B49" s="106" t="s">
        <v>562</v>
      </c>
      <c r="C49" s="106"/>
      <c r="D49" s="106"/>
      <c r="E49" s="106"/>
      <c r="F49" s="106"/>
    </row>
    <row r="50" spans="1:6" x14ac:dyDescent="0.2">
      <c r="A50" s="106"/>
      <c r="B50" s="106" t="s">
        <v>360</v>
      </c>
      <c r="C50" s="106"/>
      <c r="D50" s="106"/>
      <c r="E50" s="106"/>
      <c r="F50" s="106"/>
    </row>
    <row r="51" spans="1:6" x14ac:dyDescent="0.2">
      <c r="A51" s="106"/>
      <c r="B51" s="106"/>
      <c r="C51" s="106"/>
      <c r="D51" s="106"/>
      <c r="E51" s="106"/>
      <c r="F51" s="106"/>
    </row>
    <row r="52" spans="1:6" x14ac:dyDescent="0.2">
      <c r="A52" s="106"/>
      <c r="B52" s="106" t="s">
        <v>563</v>
      </c>
      <c r="C52" s="106"/>
      <c r="D52" s="106"/>
      <c r="E52" s="106"/>
      <c r="F52" s="106"/>
    </row>
    <row r="53" spans="1:6" x14ac:dyDescent="0.2">
      <c r="A53" s="106"/>
      <c r="B53" s="106" t="s">
        <v>556</v>
      </c>
      <c r="C53" s="106"/>
      <c r="D53" s="106"/>
      <c r="E53" s="106"/>
    </row>
    <row r="54" spans="1:6" x14ac:dyDescent="0.2">
      <c r="A54" s="106"/>
      <c r="B54" s="106"/>
      <c r="C54" s="106"/>
      <c r="D54" s="106"/>
      <c r="E54" s="106"/>
    </row>
    <row r="55" spans="1:6" x14ac:dyDescent="0.2">
      <c r="A55" s="106"/>
      <c r="B55" s="106" t="s">
        <v>557</v>
      </c>
      <c r="C55" s="106"/>
      <c r="D55" s="106"/>
      <c r="E55" s="106"/>
    </row>
    <row r="56" spans="1:6" x14ac:dyDescent="0.2">
      <c r="A56" s="106"/>
      <c r="B56" s="106" t="s">
        <v>360</v>
      </c>
      <c r="C56" s="106"/>
      <c r="D56" s="106"/>
      <c r="E56" s="106"/>
    </row>
    <row r="57" spans="1:6" x14ac:dyDescent="0.2">
      <c r="A57" s="106"/>
      <c r="B57" s="106"/>
      <c r="C57" s="106"/>
      <c r="D57" s="106"/>
      <c r="E57" s="106"/>
    </row>
    <row r="58" spans="1:6" x14ac:dyDescent="0.2">
      <c r="A58" s="106"/>
      <c r="B58" s="106" t="s">
        <v>467</v>
      </c>
      <c r="C58" s="106"/>
      <c r="D58" s="106"/>
      <c r="E58" s="106"/>
    </row>
    <row r="59" spans="1:6" x14ac:dyDescent="0.2">
      <c r="A59" s="106"/>
      <c r="B59" s="106" t="s">
        <v>564</v>
      </c>
      <c r="C59" s="106"/>
      <c r="D59" s="106"/>
      <c r="E59" s="106"/>
    </row>
    <row r="60" spans="1:6" x14ac:dyDescent="0.2">
      <c r="A60" s="106"/>
      <c r="B60" s="106" t="s">
        <v>468</v>
      </c>
      <c r="C60" s="106"/>
      <c r="D60" s="106"/>
      <c r="E60" s="106"/>
    </row>
    <row r="61" spans="1:6" x14ac:dyDescent="0.2">
      <c r="A61" s="106"/>
      <c r="B61" s="106" t="s">
        <v>470</v>
      </c>
      <c r="C61" s="106"/>
      <c r="D61" s="106"/>
      <c r="E61" s="106"/>
    </row>
    <row r="62" spans="1:6" x14ac:dyDescent="0.2">
      <c r="A62" s="106"/>
      <c r="B62" s="106" t="s">
        <v>469</v>
      </c>
      <c r="C62" s="106"/>
      <c r="D62" s="106"/>
      <c r="E62" s="106"/>
    </row>
    <row r="63" spans="1:6" x14ac:dyDescent="0.2">
      <c r="A63" s="106"/>
      <c r="B63" s="106" t="s">
        <v>459</v>
      </c>
      <c r="C63" s="106"/>
      <c r="D63" s="106"/>
      <c r="E63" s="106"/>
    </row>
    <row r="64" spans="1:6" x14ac:dyDescent="0.2">
      <c r="A64" s="106"/>
      <c r="B64" s="106"/>
      <c r="C64" s="106"/>
      <c r="D64" s="106"/>
      <c r="E64" s="106"/>
    </row>
    <row r="65" spans="1:7" x14ac:dyDescent="0.2">
      <c r="A65" s="106"/>
      <c r="B65" s="106" t="s">
        <v>361</v>
      </c>
      <c r="C65" s="106"/>
      <c r="D65" s="106"/>
      <c r="E65" s="106"/>
    </row>
    <row r="66" spans="1:7" x14ac:dyDescent="0.2">
      <c r="A66" s="106"/>
      <c r="B66" s="106" t="s">
        <v>362</v>
      </c>
      <c r="C66" s="106"/>
      <c r="D66" s="106"/>
      <c r="E66" s="106"/>
    </row>
    <row r="67" spans="1:7" s="10" customFormat="1" x14ac:dyDescent="0.2">
      <c r="A67" s="124"/>
      <c r="B67" s="106" t="s">
        <v>363</v>
      </c>
      <c r="C67" s="106"/>
      <c r="D67" s="106"/>
      <c r="E67" s="106"/>
      <c r="F67" s="9"/>
      <c r="G67" s="9"/>
    </row>
    <row r="68" spans="1:7" s="11" customFormat="1" x14ac:dyDescent="0.2">
      <c r="A68" s="125"/>
      <c r="B68" s="106" t="s">
        <v>565</v>
      </c>
      <c r="C68" s="106"/>
      <c r="D68" s="106"/>
      <c r="E68" s="106"/>
      <c r="F68" s="9"/>
      <c r="G68" s="10"/>
    </row>
    <row r="69" spans="1:7" s="10" customFormat="1" x14ac:dyDescent="0.2">
      <c r="A69" s="124"/>
      <c r="B69" s="106"/>
      <c r="C69" s="106"/>
      <c r="D69" s="106"/>
      <c r="E69" s="106"/>
      <c r="F69" s="9"/>
      <c r="G69" s="11"/>
    </row>
    <row r="70" spans="1:7" x14ac:dyDescent="0.2">
      <c r="A70" s="106"/>
      <c r="B70" s="126" t="s">
        <v>364</v>
      </c>
      <c r="C70" s="127" t="s">
        <v>651</v>
      </c>
      <c r="D70" s="124"/>
      <c r="E70" s="124"/>
      <c r="F70" s="10"/>
      <c r="G70" s="10"/>
    </row>
    <row r="71" spans="1:7" ht="15.75" customHeight="1" x14ac:dyDescent="0.2">
      <c r="A71" s="106"/>
      <c r="B71" s="128" t="s">
        <v>365</v>
      </c>
      <c r="C71" s="146" t="s">
        <v>458</v>
      </c>
      <c r="D71" s="146"/>
      <c r="E71" s="146"/>
      <c r="F71" s="11"/>
    </row>
    <row r="72" spans="1:7" x14ac:dyDescent="0.2">
      <c r="B72" s="10"/>
      <c r="C72" s="12"/>
      <c r="D72" s="10"/>
      <c r="E72" s="10"/>
      <c r="F72" s="10"/>
    </row>
    <row r="73" spans="1:7" x14ac:dyDescent="0.2">
      <c r="C73" s="12"/>
    </row>
    <row r="74" spans="1:7" x14ac:dyDescent="0.2">
      <c r="C74" s="12"/>
    </row>
    <row r="75" spans="1:7" x14ac:dyDescent="0.2">
      <c r="C75" s="12"/>
    </row>
  </sheetData>
  <mergeCells count="2">
    <mergeCell ref="C71:E71"/>
    <mergeCell ref="B1:E1"/>
  </mergeCells>
  <pageMargins left="0.70866141732283472" right="0.70866141732283472" top="0.74803149606299213" bottom="0.74803149606299213" header="0.31496062992125984" footer="0.31496062992125984"/>
  <pageSetup paperSize="9" scale="96" fitToHeight="2" orientation="portrait" horizontalDpi="4294967295" verticalDpi="4294967295" r:id="rId1"/>
  <headerFooter>
    <oddFoote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0"/>
  <sheetViews>
    <sheetView showGridLines="0" zoomScaleNormal="100" workbookViewId="0">
      <pane ySplit="2" topLeftCell="A68" activePane="bottomLeft" state="frozen"/>
      <selection pane="bottomLeft" activeCell="J69" sqref="J69"/>
    </sheetView>
  </sheetViews>
  <sheetFormatPr baseColWidth="10" defaultColWidth="11.42578125" defaultRowHeight="15" x14ac:dyDescent="0.25"/>
  <cols>
    <col min="1" max="1" width="11.42578125" style="30"/>
    <col min="2" max="2" width="31.85546875" style="31" customWidth="1"/>
    <col min="3" max="3" width="27" style="31" customWidth="1"/>
    <col min="4" max="4" width="39.42578125" style="22" customWidth="1"/>
    <col min="5" max="5" width="9.5703125" style="32" customWidth="1"/>
    <col min="6" max="6" width="11.140625" style="33" customWidth="1"/>
    <col min="7" max="7" width="11.42578125" style="31"/>
    <col min="8" max="8" width="13.42578125" style="33" customWidth="1"/>
    <col min="9" max="9" width="38.42578125" style="22" hidden="1" customWidth="1"/>
    <col min="10" max="10" width="60.7109375" style="22" customWidth="1"/>
    <col min="11" max="13" width="11.42578125" style="22"/>
    <col min="14" max="16384" width="11.42578125" style="3"/>
  </cols>
  <sheetData>
    <row r="1" spans="1:13" s="1" customFormat="1" ht="19.5" thickBot="1" x14ac:dyDescent="0.3">
      <c r="A1" s="16" t="s">
        <v>550</v>
      </c>
      <c r="B1" s="17"/>
      <c r="C1" s="17"/>
      <c r="D1" s="17"/>
      <c r="E1" s="17"/>
      <c r="F1" s="19"/>
      <c r="G1" s="17"/>
      <c r="H1" s="19"/>
      <c r="I1" s="18"/>
      <c r="J1" s="18"/>
      <c r="K1" s="20"/>
      <c r="L1" s="20"/>
      <c r="M1" s="20"/>
    </row>
    <row r="2" spans="1:13" s="2" customFormat="1" ht="192" customHeight="1" thickBot="1" x14ac:dyDescent="0.3">
      <c r="A2" s="41" t="s">
        <v>0</v>
      </c>
      <c r="B2" s="42" t="s">
        <v>1</v>
      </c>
      <c r="C2" s="42" t="s">
        <v>2</v>
      </c>
      <c r="D2" s="43" t="s">
        <v>3</v>
      </c>
      <c r="E2" s="102" t="s">
        <v>566</v>
      </c>
      <c r="F2" s="129" t="s">
        <v>551</v>
      </c>
      <c r="G2" s="103" t="s">
        <v>552</v>
      </c>
      <c r="H2" s="44" t="s">
        <v>455</v>
      </c>
      <c r="I2" s="40" t="s">
        <v>5</v>
      </c>
      <c r="J2" s="45" t="s">
        <v>6</v>
      </c>
      <c r="K2" s="21"/>
      <c r="L2" s="21"/>
      <c r="M2" s="21"/>
    </row>
    <row r="3" spans="1:13" ht="60.75" customHeight="1" x14ac:dyDescent="0.25">
      <c r="A3" s="131" t="s">
        <v>7</v>
      </c>
      <c r="B3" s="132" t="s">
        <v>595</v>
      </c>
      <c r="C3" s="133" t="s">
        <v>8</v>
      </c>
      <c r="D3" s="134" t="s">
        <v>9</v>
      </c>
      <c r="E3" s="69"/>
      <c r="F3" s="70">
        <v>1</v>
      </c>
      <c r="G3" s="69"/>
      <c r="H3" s="71">
        <v>1</v>
      </c>
      <c r="I3" s="135"/>
      <c r="J3" s="136" t="s">
        <v>601</v>
      </c>
    </row>
    <row r="4" spans="1:13" ht="67.5" customHeight="1" x14ac:dyDescent="0.25">
      <c r="A4" s="75" t="s">
        <v>388</v>
      </c>
      <c r="B4" s="80" t="s">
        <v>595</v>
      </c>
      <c r="C4" s="23" t="s">
        <v>8</v>
      </c>
      <c r="D4" s="36" t="s">
        <v>404</v>
      </c>
      <c r="E4" s="63"/>
      <c r="F4" s="37">
        <v>1</v>
      </c>
      <c r="G4" s="63"/>
      <c r="H4" s="39">
        <v>1</v>
      </c>
      <c r="I4" s="56"/>
      <c r="J4" s="59"/>
    </row>
    <row r="5" spans="1:13" ht="60" x14ac:dyDescent="0.25">
      <c r="A5" s="76" t="s">
        <v>389</v>
      </c>
      <c r="B5" s="80" t="s">
        <v>595</v>
      </c>
      <c r="C5" s="23" t="s">
        <v>8</v>
      </c>
      <c r="D5" s="36" t="s">
        <v>406</v>
      </c>
      <c r="E5" s="99"/>
      <c r="F5" s="37">
        <v>1</v>
      </c>
      <c r="G5" s="63" t="s">
        <v>278</v>
      </c>
      <c r="H5" s="38">
        <v>1</v>
      </c>
      <c r="I5" s="56"/>
      <c r="J5" s="59" t="s">
        <v>11</v>
      </c>
    </row>
    <row r="6" spans="1:13" ht="61.5" customHeight="1" x14ac:dyDescent="0.25">
      <c r="A6" s="77" t="s">
        <v>390</v>
      </c>
      <c r="B6" s="81" t="s">
        <v>595</v>
      </c>
      <c r="C6" s="24" t="s">
        <v>8</v>
      </c>
      <c r="D6" s="64" t="s">
        <v>407</v>
      </c>
      <c r="E6" s="72"/>
      <c r="F6" s="130">
        <v>2</v>
      </c>
      <c r="G6" s="143"/>
      <c r="H6" s="73">
        <v>1</v>
      </c>
      <c r="I6" s="66"/>
      <c r="J6" s="25"/>
    </row>
    <row r="7" spans="1:13" ht="55.5" customHeight="1" x14ac:dyDescent="0.25">
      <c r="A7" s="77" t="s">
        <v>391</v>
      </c>
      <c r="B7" s="81" t="s">
        <v>595</v>
      </c>
      <c r="C7" s="24" t="s">
        <v>8</v>
      </c>
      <c r="D7" s="64" t="s">
        <v>417</v>
      </c>
      <c r="E7" s="72"/>
      <c r="F7" s="130">
        <v>2</v>
      </c>
      <c r="G7" s="143"/>
      <c r="H7" s="73">
        <v>1</v>
      </c>
      <c r="I7" s="66"/>
      <c r="J7" s="25" t="s">
        <v>418</v>
      </c>
    </row>
    <row r="8" spans="1:13" ht="123" customHeight="1" x14ac:dyDescent="0.25">
      <c r="A8" s="77" t="s">
        <v>392</v>
      </c>
      <c r="B8" s="81" t="s">
        <v>595</v>
      </c>
      <c r="C8" s="24" t="s">
        <v>8</v>
      </c>
      <c r="D8" s="64" t="s">
        <v>567</v>
      </c>
      <c r="E8" s="72"/>
      <c r="F8" s="130">
        <v>2</v>
      </c>
      <c r="G8" s="143"/>
      <c r="H8" s="73">
        <v>1</v>
      </c>
      <c r="I8" s="66"/>
      <c r="J8" s="25"/>
    </row>
    <row r="9" spans="1:13" ht="59.25" customHeight="1" x14ac:dyDescent="0.25">
      <c r="A9" s="76" t="s">
        <v>12</v>
      </c>
      <c r="B9" s="26" t="s">
        <v>595</v>
      </c>
      <c r="C9" s="23" t="s">
        <v>13</v>
      </c>
      <c r="D9" s="64" t="s">
        <v>648</v>
      </c>
      <c r="E9" s="63"/>
      <c r="F9" s="37">
        <v>1</v>
      </c>
      <c r="G9" s="63"/>
      <c r="H9" s="39">
        <v>1</v>
      </c>
      <c r="I9" s="56"/>
      <c r="J9" s="144" t="s">
        <v>650</v>
      </c>
    </row>
    <row r="10" spans="1:13" ht="72" customHeight="1" x14ac:dyDescent="0.25">
      <c r="A10" s="77" t="s">
        <v>393</v>
      </c>
      <c r="B10" s="27" t="s">
        <v>595</v>
      </c>
      <c r="C10" s="24" t="s">
        <v>13</v>
      </c>
      <c r="D10" s="64" t="s">
        <v>649</v>
      </c>
      <c r="E10" s="72"/>
      <c r="F10" s="130">
        <v>2</v>
      </c>
      <c r="G10" s="143"/>
      <c r="H10" s="73">
        <v>1</v>
      </c>
      <c r="I10" s="66"/>
      <c r="J10" s="25" t="s">
        <v>568</v>
      </c>
    </row>
    <row r="11" spans="1:13" ht="60" x14ac:dyDescent="0.25">
      <c r="A11" s="77" t="s">
        <v>394</v>
      </c>
      <c r="B11" s="27" t="s">
        <v>595</v>
      </c>
      <c r="C11" s="24" t="s">
        <v>13</v>
      </c>
      <c r="D11" s="64" t="s">
        <v>14</v>
      </c>
      <c r="E11" s="72"/>
      <c r="F11" s="130">
        <v>2</v>
      </c>
      <c r="G11" s="143"/>
      <c r="H11" s="73">
        <v>1</v>
      </c>
      <c r="I11" s="66"/>
      <c r="J11" s="25" t="s">
        <v>602</v>
      </c>
    </row>
    <row r="12" spans="1:13" ht="60" x14ac:dyDescent="0.25">
      <c r="A12" s="77" t="s">
        <v>395</v>
      </c>
      <c r="B12" s="27" t="s">
        <v>595</v>
      </c>
      <c r="C12" s="24" t="s">
        <v>13</v>
      </c>
      <c r="D12" s="64" t="s">
        <v>419</v>
      </c>
      <c r="E12" s="72"/>
      <c r="F12" s="130">
        <v>2</v>
      </c>
      <c r="G12" s="143"/>
      <c r="H12" s="73">
        <v>1</v>
      </c>
      <c r="I12" s="66"/>
      <c r="J12" s="25" t="s">
        <v>420</v>
      </c>
    </row>
    <row r="13" spans="1:13" ht="66.75" customHeight="1" x14ac:dyDescent="0.25">
      <c r="A13" s="77" t="s">
        <v>396</v>
      </c>
      <c r="B13" s="27" t="s">
        <v>595</v>
      </c>
      <c r="C13" s="24" t="s">
        <v>13</v>
      </c>
      <c r="D13" s="64" t="s">
        <v>15</v>
      </c>
      <c r="E13" s="72"/>
      <c r="F13" s="130">
        <v>2</v>
      </c>
      <c r="G13" s="143"/>
      <c r="H13" s="73">
        <v>1</v>
      </c>
      <c r="I13" s="66"/>
      <c r="J13" s="25" t="s">
        <v>16</v>
      </c>
    </row>
    <row r="14" spans="1:13" ht="49.5" customHeight="1" x14ac:dyDescent="0.25">
      <c r="A14" s="77" t="s">
        <v>397</v>
      </c>
      <c r="B14" s="27" t="s">
        <v>595</v>
      </c>
      <c r="C14" s="24" t="s">
        <v>13</v>
      </c>
      <c r="D14" s="64" t="s">
        <v>633</v>
      </c>
      <c r="E14" s="72"/>
      <c r="F14" s="130">
        <v>2</v>
      </c>
      <c r="G14" s="143"/>
      <c r="H14" s="73">
        <v>1</v>
      </c>
      <c r="I14" s="66"/>
      <c r="J14" s="25"/>
    </row>
    <row r="15" spans="1:13" ht="68.25" customHeight="1" x14ac:dyDescent="0.25">
      <c r="A15" s="76" t="s">
        <v>17</v>
      </c>
      <c r="B15" s="26" t="s">
        <v>595</v>
      </c>
      <c r="C15" s="23" t="s">
        <v>18</v>
      </c>
      <c r="D15" s="36" t="s">
        <v>421</v>
      </c>
      <c r="E15" s="99"/>
      <c r="F15" s="37">
        <v>1</v>
      </c>
      <c r="G15" s="63" t="s">
        <v>278</v>
      </c>
      <c r="H15" s="38">
        <v>1</v>
      </c>
      <c r="I15" s="56"/>
      <c r="J15" s="60" t="s">
        <v>408</v>
      </c>
    </row>
    <row r="16" spans="1:13" ht="71.25" customHeight="1" x14ac:dyDescent="0.25">
      <c r="A16" s="76" t="s">
        <v>398</v>
      </c>
      <c r="B16" s="26" t="s">
        <v>595</v>
      </c>
      <c r="C16" s="23" t="s">
        <v>18</v>
      </c>
      <c r="D16" s="36" t="s">
        <v>471</v>
      </c>
      <c r="E16" s="63"/>
      <c r="F16" s="37">
        <v>1</v>
      </c>
      <c r="G16" s="63"/>
      <c r="H16" s="39">
        <v>1</v>
      </c>
      <c r="I16" s="56"/>
      <c r="J16" s="59" t="s">
        <v>422</v>
      </c>
    </row>
    <row r="17" spans="1:10" ht="75" x14ac:dyDescent="0.25">
      <c r="A17" s="77" t="s">
        <v>399</v>
      </c>
      <c r="B17" s="27" t="s">
        <v>595</v>
      </c>
      <c r="C17" s="24" t="s">
        <v>18</v>
      </c>
      <c r="D17" s="64" t="s">
        <v>423</v>
      </c>
      <c r="E17" s="72"/>
      <c r="F17" s="130">
        <v>2</v>
      </c>
      <c r="G17" s="143"/>
      <c r="H17" s="73">
        <v>1</v>
      </c>
      <c r="I17" s="66"/>
      <c r="J17" s="25" t="s">
        <v>19</v>
      </c>
    </row>
    <row r="18" spans="1:10" ht="39" customHeight="1" x14ac:dyDescent="0.25">
      <c r="A18" s="76" t="s">
        <v>20</v>
      </c>
      <c r="B18" s="26" t="s">
        <v>595</v>
      </c>
      <c r="C18" s="23" t="s">
        <v>21</v>
      </c>
      <c r="D18" s="36" t="s">
        <v>424</v>
      </c>
      <c r="E18" s="99"/>
      <c r="F18" s="37">
        <v>1</v>
      </c>
      <c r="G18" s="63" t="s">
        <v>278</v>
      </c>
      <c r="H18" s="38">
        <v>1</v>
      </c>
      <c r="I18" s="56"/>
      <c r="J18" s="61"/>
    </row>
    <row r="19" spans="1:10" ht="60" x14ac:dyDescent="0.25">
      <c r="A19" s="77" t="s">
        <v>400</v>
      </c>
      <c r="B19" s="27" t="s">
        <v>595</v>
      </c>
      <c r="C19" s="24" t="s">
        <v>21</v>
      </c>
      <c r="D19" s="64" t="s">
        <v>446</v>
      </c>
      <c r="E19" s="72"/>
      <c r="F19" s="130">
        <v>2</v>
      </c>
      <c r="G19" s="143"/>
      <c r="H19" s="73">
        <v>1</v>
      </c>
      <c r="I19" s="66"/>
      <c r="J19" s="25" t="s">
        <v>603</v>
      </c>
    </row>
    <row r="20" spans="1:10" ht="60" x14ac:dyDescent="0.25">
      <c r="A20" s="76" t="s">
        <v>401</v>
      </c>
      <c r="B20" s="26" t="s">
        <v>595</v>
      </c>
      <c r="C20" s="23" t="s">
        <v>21</v>
      </c>
      <c r="D20" s="36" t="s">
        <v>425</v>
      </c>
      <c r="E20" s="63"/>
      <c r="F20" s="37">
        <v>1</v>
      </c>
      <c r="G20" s="63"/>
      <c r="H20" s="39">
        <v>1</v>
      </c>
      <c r="I20" s="56"/>
      <c r="J20" s="59"/>
    </row>
    <row r="21" spans="1:10" ht="45" x14ac:dyDescent="0.25">
      <c r="A21" s="76" t="s">
        <v>22</v>
      </c>
      <c r="B21" s="26" t="s">
        <v>595</v>
      </c>
      <c r="C21" s="23" t="s">
        <v>23</v>
      </c>
      <c r="D21" s="36" t="s">
        <v>409</v>
      </c>
      <c r="E21" s="63"/>
      <c r="F21" s="37">
        <v>1</v>
      </c>
      <c r="G21" s="63"/>
      <c r="H21" s="39">
        <v>1</v>
      </c>
      <c r="I21" s="56"/>
      <c r="J21" s="59"/>
    </row>
    <row r="22" spans="1:10" ht="60" x14ac:dyDescent="0.25">
      <c r="A22" s="76" t="s">
        <v>402</v>
      </c>
      <c r="B22" s="26" t="s">
        <v>595</v>
      </c>
      <c r="C22" s="23" t="s">
        <v>23</v>
      </c>
      <c r="D22" s="36" t="s">
        <v>624</v>
      </c>
      <c r="E22" s="63"/>
      <c r="F22" s="37">
        <v>1</v>
      </c>
      <c r="G22" s="63"/>
      <c r="H22" s="39">
        <v>1</v>
      </c>
      <c r="I22" s="56"/>
      <c r="J22" s="59" t="s">
        <v>426</v>
      </c>
    </row>
    <row r="23" spans="1:10" ht="45" x14ac:dyDescent="0.25">
      <c r="A23" s="76" t="s">
        <v>403</v>
      </c>
      <c r="B23" s="26" t="s">
        <v>595</v>
      </c>
      <c r="C23" s="23" t="s">
        <v>23</v>
      </c>
      <c r="D23" s="36" t="s">
        <v>24</v>
      </c>
      <c r="E23" s="63"/>
      <c r="F23" s="37">
        <v>1</v>
      </c>
      <c r="G23" s="63"/>
      <c r="H23" s="39">
        <v>1</v>
      </c>
      <c r="I23" s="58"/>
      <c r="J23" s="59" t="s">
        <v>427</v>
      </c>
    </row>
    <row r="24" spans="1:10" ht="366.75" customHeight="1" x14ac:dyDescent="0.25">
      <c r="A24" s="78" t="s">
        <v>25</v>
      </c>
      <c r="B24" s="76" t="s">
        <v>26</v>
      </c>
      <c r="C24" s="23" t="s">
        <v>27</v>
      </c>
      <c r="D24" s="36" t="s">
        <v>604</v>
      </c>
      <c r="E24" s="99"/>
      <c r="F24" s="37">
        <v>1</v>
      </c>
      <c r="G24" s="63" t="s">
        <v>278</v>
      </c>
      <c r="H24" s="38">
        <v>1</v>
      </c>
      <c r="I24" s="57"/>
      <c r="J24" s="62" t="s">
        <v>605</v>
      </c>
    </row>
    <row r="25" spans="1:10" ht="90" x14ac:dyDescent="0.25">
      <c r="A25" s="78" t="s">
        <v>28</v>
      </c>
      <c r="B25" s="76" t="s">
        <v>26</v>
      </c>
      <c r="C25" s="23" t="s">
        <v>27</v>
      </c>
      <c r="D25" s="36" t="s">
        <v>29</v>
      </c>
      <c r="E25" s="99"/>
      <c r="F25" s="37">
        <v>1</v>
      </c>
      <c r="G25" s="63" t="s">
        <v>278</v>
      </c>
      <c r="H25" s="39">
        <v>1</v>
      </c>
      <c r="I25" s="57"/>
      <c r="J25" s="59" t="s">
        <v>30</v>
      </c>
    </row>
    <row r="26" spans="1:10" ht="60" x14ac:dyDescent="0.25">
      <c r="A26" s="79" t="s">
        <v>31</v>
      </c>
      <c r="B26" s="77" t="s">
        <v>26</v>
      </c>
      <c r="C26" s="24" t="s">
        <v>27</v>
      </c>
      <c r="D26" s="64" t="s">
        <v>32</v>
      </c>
      <c r="E26" s="72"/>
      <c r="F26" s="130">
        <v>2</v>
      </c>
      <c r="G26" s="143"/>
      <c r="H26" s="73">
        <v>1</v>
      </c>
      <c r="I26" s="67"/>
      <c r="J26" s="28" t="s">
        <v>428</v>
      </c>
    </row>
    <row r="27" spans="1:10" ht="48.75" customHeight="1" x14ac:dyDescent="0.25">
      <c r="A27" s="78" t="s">
        <v>33</v>
      </c>
      <c r="B27" s="76" t="s">
        <v>26</v>
      </c>
      <c r="C27" s="23" t="s">
        <v>34</v>
      </c>
      <c r="D27" s="36" t="s">
        <v>429</v>
      </c>
      <c r="E27" s="63"/>
      <c r="F27" s="37">
        <v>1</v>
      </c>
      <c r="G27" s="63"/>
      <c r="H27" s="39">
        <v>1</v>
      </c>
      <c r="I27" s="57"/>
      <c r="J27" s="62" t="s">
        <v>606</v>
      </c>
    </row>
    <row r="28" spans="1:10" ht="165" x14ac:dyDescent="0.25">
      <c r="A28" s="79" t="s">
        <v>35</v>
      </c>
      <c r="B28" s="77" t="s">
        <v>26</v>
      </c>
      <c r="C28" s="24" t="s">
        <v>34</v>
      </c>
      <c r="D28" s="64" t="s">
        <v>36</v>
      </c>
      <c r="E28" s="72"/>
      <c r="F28" s="130">
        <v>2</v>
      </c>
      <c r="G28" s="143"/>
      <c r="H28" s="73">
        <v>1</v>
      </c>
      <c r="I28" s="67"/>
      <c r="J28" s="25" t="s">
        <v>634</v>
      </c>
    </row>
    <row r="29" spans="1:10" ht="129" customHeight="1" x14ac:dyDescent="0.25">
      <c r="A29" s="78" t="s">
        <v>37</v>
      </c>
      <c r="B29" s="76" t="s">
        <v>26</v>
      </c>
      <c r="C29" s="23" t="s">
        <v>38</v>
      </c>
      <c r="D29" s="36" t="s">
        <v>430</v>
      </c>
      <c r="E29" s="63"/>
      <c r="F29" s="37">
        <v>1</v>
      </c>
      <c r="G29" s="63"/>
      <c r="H29" s="39">
        <v>1</v>
      </c>
      <c r="I29" s="57"/>
      <c r="J29" s="62" t="s">
        <v>569</v>
      </c>
    </row>
    <row r="30" spans="1:10" ht="401.25" customHeight="1" x14ac:dyDescent="0.25">
      <c r="A30" s="78" t="s">
        <v>39</v>
      </c>
      <c r="B30" s="76" t="s">
        <v>26</v>
      </c>
      <c r="C30" s="23" t="s">
        <v>40</v>
      </c>
      <c r="D30" s="36" t="s">
        <v>431</v>
      </c>
      <c r="E30" s="63"/>
      <c r="F30" s="37">
        <v>1</v>
      </c>
      <c r="G30" s="63"/>
      <c r="H30" s="39">
        <v>1</v>
      </c>
      <c r="I30" s="57"/>
      <c r="J30" s="62" t="s">
        <v>596</v>
      </c>
    </row>
    <row r="31" spans="1:10" ht="320.25" customHeight="1" x14ac:dyDescent="0.25">
      <c r="A31" s="79" t="s">
        <v>41</v>
      </c>
      <c r="B31" s="77" t="s">
        <v>26</v>
      </c>
      <c r="C31" s="24" t="s">
        <v>40</v>
      </c>
      <c r="D31" s="65" t="s">
        <v>472</v>
      </c>
      <c r="E31" s="74"/>
      <c r="F31" s="130">
        <v>2</v>
      </c>
      <c r="G31" s="143"/>
      <c r="H31" s="73">
        <v>1</v>
      </c>
      <c r="I31" s="67"/>
      <c r="J31" s="29" t="s">
        <v>607</v>
      </c>
    </row>
    <row r="32" spans="1:10" ht="343.5" customHeight="1" x14ac:dyDescent="0.25">
      <c r="A32" s="78" t="s">
        <v>42</v>
      </c>
      <c r="B32" s="76" t="s">
        <v>26</v>
      </c>
      <c r="C32" s="23" t="s">
        <v>43</v>
      </c>
      <c r="D32" s="36" t="s">
        <v>432</v>
      </c>
      <c r="E32" s="63"/>
      <c r="F32" s="37">
        <v>1</v>
      </c>
      <c r="G32" s="63"/>
      <c r="H32" s="39">
        <v>1</v>
      </c>
      <c r="I32" s="57"/>
      <c r="J32" s="62" t="s">
        <v>629</v>
      </c>
    </row>
    <row r="33" spans="1:10" ht="240" x14ac:dyDescent="0.25">
      <c r="A33" s="79" t="s">
        <v>44</v>
      </c>
      <c r="B33" s="77" t="s">
        <v>26</v>
      </c>
      <c r="C33" s="24" t="s">
        <v>43</v>
      </c>
      <c r="D33" s="64" t="s">
        <v>635</v>
      </c>
      <c r="E33" s="74"/>
      <c r="F33" s="130">
        <v>2</v>
      </c>
      <c r="G33" s="143"/>
      <c r="H33" s="73">
        <v>1</v>
      </c>
      <c r="I33" s="67"/>
      <c r="J33" s="29" t="s">
        <v>636</v>
      </c>
    </row>
    <row r="34" spans="1:10" ht="210" x14ac:dyDescent="0.25">
      <c r="A34" s="79" t="s">
        <v>45</v>
      </c>
      <c r="B34" s="77" t="s">
        <v>26</v>
      </c>
      <c r="C34" s="24" t="s">
        <v>43</v>
      </c>
      <c r="D34" s="65" t="s">
        <v>46</v>
      </c>
      <c r="E34" s="74"/>
      <c r="F34" s="130">
        <v>2</v>
      </c>
      <c r="G34" s="143"/>
      <c r="H34" s="73">
        <v>1</v>
      </c>
      <c r="I34" s="67"/>
      <c r="J34" s="29" t="s">
        <v>647</v>
      </c>
    </row>
    <row r="35" spans="1:10" ht="195.75" customHeight="1" x14ac:dyDescent="0.25">
      <c r="A35" s="78" t="s">
        <v>47</v>
      </c>
      <c r="B35" s="76" t="s">
        <v>26</v>
      </c>
      <c r="C35" s="23" t="s">
        <v>597</v>
      </c>
      <c r="D35" s="36" t="s">
        <v>598</v>
      </c>
      <c r="E35" s="63"/>
      <c r="F35" s="37">
        <v>1</v>
      </c>
      <c r="G35" s="63"/>
      <c r="H35" s="39">
        <v>1</v>
      </c>
      <c r="I35" s="57"/>
      <c r="J35" s="62" t="s">
        <v>630</v>
      </c>
    </row>
    <row r="36" spans="1:10" ht="96" customHeight="1" x14ac:dyDescent="0.25">
      <c r="A36" s="79" t="s">
        <v>48</v>
      </c>
      <c r="B36" s="77" t="s">
        <v>26</v>
      </c>
      <c r="C36" s="24" t="s">
        <v>597</v>
      </c>
      <c r="D36" s="64" t="s">
        <v>625</v>
      </c>
      <c r="E36" s="72"/>
      <c r="F36" s="130">
        <v>2</v>
      </c>
      <c r="G36" s="143"/>
      <c r="H36" s="73">
        <v>1</v>
      </c>
      <c r="I36" s="67"/>
      <c r="J36" s="29" t="s">
        <v>637</v>
      </c>
    </row>
    <row r="37" spans="1:10" ht="48" customHeight="1" x14ac:dyDescent="0.25">
      <c r="A37" s="78" t="s">
        <v>49</v>
      </c>
      <c r="B37" s="76" t="s">
        <v>26</v>
      </c>
      <c r="C37" s="23" t="s">
        <v>447</v>
      </c>
      <c r="D37" s="36" t="s">
        <v>50</v>
      </c>
      <c r="E37" s="63"/>
      <c r="F37" s="37">
        <v>1</v>
      </c>
      <c r="G37" s="63"/>
      <c r="H37" s="39">
        <v>1</v>
      </c>
      <c r="I37" s="57"/>
      <c r="J37" s="62" t="s">
        <v>570</v>
      </c>
    </row>
    <row r="38" spans="1:10" ht="78.75" customHeight="1" x14ac:dyDescent="0.25">
      <c r="A38" s="79" t="s">
        <v>51</v>
      </c>
      <c r="B38" s="77" t="s">
        <v>26</v>
      </c>
      <c r="C38" s="24" t="s">
        <v>447</v>
      </c>
      <c r="D38" s="64" t="s">
        <v>571</v>
      </c>
      <c r="E38" s="72"/>
      <c r="F38" s="130">
        <v>2</v>
      </c>
      <c r="G38" s="143"/>
      <c r="H38" s="73">
        <v>1</v>
      </c>
      <c r="I38" s="67"/>
      <c r="J38" s="29" t="s">
        <v>572</v>
      </c>
    </row>
    <row r="39" spans="1:10" ht="45" x14ac:dyDescent="0.25">
      <c r="A39" s="79" t="s">
        <v>52</v>
      </c>
      <c r="B39" s="77" t="s">
        <v>26</v>
      </c>
      <c r="C39" s="24" t="s">
        <v>447</v>
      </c>
      <c r="D39" s="64" t="s">
        <v>53</v>
      </c>
      <c r="E39" s="72"/>
      <c r="F39" s="130">
        <v>2</v>
      </c>
      <c r="G39" s="143"/>
      <c r="H39" s="73">
        <v>1</v>
      </c>
      <c r="I39" s="67"/>
      <c r="J39" s="25" t="s">
        <v>54</v>
      </c>
    </row>
    <row r="40" spans="1:10" ht="36.75" customHeight="1" x14ac:dyDescent="0.25">
      <c r="A40" s="79" t="s">
        <v>55</v>
      </c>
      <c r="B40" s="77" t="s">
        <v>26</v>
      </c>
      <c r="C40" s="24" t="s">
        <v>447</v>
      </c>
      <c r="D40" s="64" t="s">
        <v>56</v>
      </c>
      <c r="E40" s="72"/>
      <c r="F40" s="130">
        <v>2</v>
      </c>
      <c r="G40" s="143"/>
      <c r="H40" s="73">
        <v>1</v>
      </c>
      <c r="I40" s="67"/>
      <c r="J40" s="25" t="s">
        <v>54</v>
      </c>
    </row>
    <row r="41" spans="1:10" ht="75" customHeight="1" x14ac:dyDescent="0.25">
      <c r="A41" s="78" t="s">
        <v>57</v>
      </c>
      <c r="B41" s="76" t="s">
        <v>26</v>
      </c>
      <c r="C41" s="23" t="s">
        <v>553</v>
      </c>
      <c r="D41" s="36" t="s">
        <v>59</v>
      </c>
      <c r="E41" s="99"/>
      <c r="F41" s="37">
        <v>1</v>
      </c>
      <c r="G41" s="63" t="s">
        <v>278</v>
      </c>
      <c r="H41" s="38">
        <v>1</v>
      </c>
      <c r="I41" s="57"/>
      <c r="J41" s="59" t="s">
        <v>573</v>
      </c>
    </row>
    <row r="42" spans="1:10" ht="89.25" customHeight="1" x14ac:dyDescent="0.25">
      <c r="A42" s="79" t="s">
        <v>60</v>
      </c>
      <c r="B42" s="77" t="s">
        <v>26</v>
      </c>
      <c r="C42" s="104" t="s">
        <v>553</v>
      </c>
      <c r="D42" s="64" t="s">
        <v>473</v>
      </c>
      <c r="E42" s="72"/>
      <c r="F42" s="130">
        <v>2</v>
      </c>
      <c r="G42" s="143"/>
      <c r="H42" s="73">
        <v>1</v>
      </c>
      <c r="I42" s="67"/>
      <c r="J42" s="25" t="s">
        <v>61</v>
      </c>
    </row>
    <row r="43" spans="1:10" ht="48.6" customHeight="1" x14ac:dyDescent="0.25">
      <c r="A43" s="79" t="s">
        <v>62</v>
      </c>
      <c r="B43" s="77" t="s">
        <v>26</v>
      </c>
      <c r="C43" s="104" t="s">
        <v>553</v>
      </c>
      <c r="D43" s="64" t="s">
        <v>626</v>
      </c>
      <c r="E43" s="72"/>
      <c r="F43" s="130">
        <v>2</v>
      </c>
      <c r="G43" s="143"/>
      <c r="H43" s="73">
        <v>1</v>
      </c>
      <c r="I43" s="67"/>
      <c r="J43" s="25"/>
    </row>
    <row r="44" spans="1:10" ht="73.5" customHeight="1" x14ac:dyDescent="0.25">
      <c r="A44" s="78" t="s">
        <v>63</v>
      </c>
      <c r="B44" s="82" t="s">
        <v>64</v>
      </c>
      <c r="C44" s="23" t="s">
        <v>554</v>
      </c>
      <c r="D44" s="36" t="s">
        <v>433</v>
      </c>
      <c r="E44" s="63"/>
      <c r="F44" s="37">
        <v>1</v>
      </c>
      <c r="G44" s="63"/>
      <c r="H44" s="39">
        <v>1</v>
      </c>
      <c r="I44" s="58"/>
      <c r="J44" s="59" t="s">
        <v>574</v>
      </c>
    </row>
    <row r="45" spans="1:10" ht="45" x14ac:dyDescent="0.25">
      <c r="A45" s="79" t="s">
        <v>66</v>
      </c>
      <c r="B45" s="83" t="s">
        <v>64</v>
      </c>
      <c r="C45" s="104" t="s">
        <v>554</v>
      </c>
      <c r="D45" s="64" t="s">
        <v>71</v>
      </c>
      <c r="E45" s="72"/>
      <c r="F45" s="130">
        <v>2</v>
      </c>
      <c r="G45" s="143"/>
      <c r="H45" s="73">
        <v>1</v>
      </c>
      <c r="I45" s="68"/>
      <c r="J45" s="25" t="s">
        <v>67</v>
      </c>
    </row>
    <row r="46" spans="1:10" ht="62.25" customHeight="1" x14ac:dyDescent="0.25">
      <c r="A46" s="79" t="s">
        <v>68</v>
      </c>
      <c r="B46" s="83" t="s">
        <v>64</v>
      </c>
      <c r="C46" s="104" t="s">
        <v>554</v>
      </c>
      <c r="D46" s="64" t="s">
        <v>474</v>
      </c>
      <c r="E46" s="72"/>
      <c r="F46" s="130">
        <v>2</v>
      </c>
      <c r="G46" s="143"/>
      <c r="H46" s="73">
        <v>1</v>
      </c>
      <c r="I46" s="68"/>
      <c r="J46" s="25"/>
    </row>
    <row r="47" spans="1:10" ht="30" x14ac:dyDescent="0.25">
      <c r="A47" s="79" t="s">
        <v>69</v>
      </c>
      <c r="B47" s="83" t="s">
        <v>64</v>
      </c>
      <c r="C47" s="104" t="s">
        <v>554</v>
      </c>
      <c r="D47" s="64" t="s">
        <v>373</v>
      </c>
      <c r="E47" s="72"/>
      <c r="F47" s="130">
        <v>2</v>
      </c>
      <c r="G47" s="143"/>
      <c r="H47" s="73">
        <v>1</v>
      </c>
      <c r="I47" s="68"/>
      <c r="J47" s="25"/>
    </row>
    <row r="48" spans="1:10" ht="60" x14ac:dyDescent="0.25">
      <c r="A48" s="78" t="s">
        <v>72</v>
      </c>
      <c r="B48" s="82" t="s">
        <v>64</v>
      </c>
      <c r="C48" s="23" t="s">
        <v>65</v>
      </c>
      <c r="D48" s="36" t="s">
        <v>374</v>
      </c>
      <c r="E48" s="63"/>
      <c r="F48" s="37">
        <v>1</v>
      </c>
      <c r="G48" s="63"/>
      <c r="H48" s="39">
        <v>1</v>
      </c>
      <c r="I48" s="58"/>
      <c r="J48" s="59" t="s">
        <v>575</v>
      </c>
    </row>
    <row r="49" spans="1:10" ht="51.75" customHeight="1" x14ac:dyDescent="0.25">
      <c r="A49" s="79" t="s">
        <v>73</v>
      </c>
      <c r="B49" s="83" t="s">
        <v>64</v>
      </c>
      <c r="C49" s="24" t="s">
        <v>65</v>
      </c>
      <c r="D49" s="64" t="s">
        <v>479</v>
      </c>
      <c r="E49" s="72"/>
      <c r="F49" s="130">
        <v>2</v>
      </c>
      <c r="G49" s="143"/>
      <c r="H49" s="73">
        <v>1</v>
      </c>
      <c r="I49" s="68"/>
      <c r="J49" s="25" t="s">
        <v>555</v>
      </c>
    </row>
    <row r="50" spans="1:10" ht="30" x14ac:dyDescent="0.25">
      <c r="A50" s="79" t="s">
        <v>383</v>
      </c>
      <c r="B50" s="83" t="s">
        <v>64</v>
      </c>
      <c r="C50" s="24" t="s">
        <v>65</v>
      </c>
      <c r="D50" s="64" t="s">
        <v>375</v>
      </c>
      <c r="E50" s="72"/>
      <c r="F50" s="130">
        <v>2</v>
      </c>
      <c r="G50" s="143"/>
      <c r="H50" s="73">
        <v>1</v>
      </c>
      <c r="I50" s="68"/>
      <c r="J50" s="25"/>
    </row>
    <row r="51" spans="1:10" ht="90" x14ac:dyDescent="0.25">
      <c r="A51" s="78" t="s">
        <v>75</v>
      </c>
      <c r="B51" s="82" t="s">
        <v>64</v>
      </c>
      <c r="C51" s="23" t="s">
        <v>84</v>
      </c>
      <c r="D51" s="36" t="s">
        <v>475</v>
      </c>
      <c r="E51" s="63" t="s">
        <v>278</v>
      </c>
      <c r="F51" s="37">
        <v>1</v>
      </c>
      <c r="G51" s="63"/>
      <c r="H51" s="39">
        <v>1</v>
      </c>
      <c r="I51" s="58"/>
      <c r="J51" s="59"/>
    </row>
    <row r="52" spans="1:10" ht="45" x14ac:dyDescent="0.25">
      <c r="A52" s="79" t="s">
        <v>77</v>
      </c>
      <c r="B52" s="83" t="s">
        <v>64</v>
      </c>
      <c r="C52" s="24" t="s">
        <v>84</v>
      </c>
      <c r="D52" s="64" t="s">
        <v>70</v>
      </c>
      <c r="E52" s="72" t="s">
        <v>278</v>
      </c>
      <c r="F52" s="130">
        <v>2</v>
      </c>
      <c r="G52" s="143"/>
      <c r="H52" s="73">
        <v>1</v>
      </c>
      <c r="I52" s="68"/>
      <c r="J52" s="25" t="s">
        <v>79</v>
      </c>
    </row>
    <row r="53" spans="1:10" ht="409.5" customHeight="1" x14ac:dyDescent="0.25">
      <c r="A53" s="78" t="s">
        <v>78</v>
      </c>
      <c r="B53" s="82" t="s">
        <v>64</v>
      </c>
      <c r="C53" s="23" t="s">
        <v>376</v>
      </c>
      <c r="D53" s="36" t="s">
        <v>74</v>
      </c>
      <c r="E53" s="99"/>
      <c r="F53" s="37">
        <v>1</v>
      </c>
      <c r="G53" s="63" t="s">
        <v>278</v>
      </c>
      <c r="H53" s="38">
        <v>1</v>
      </c>
      <c r="I53" s="58"/>
      <c r="J53" s="59" t="s">
        <v>652</v>
      </c>
    </row>
    <row r="54" spans="1:10" ht="90.75" customHeight="1" x14ac:dyDescent="0.25">
      <c r="A54" s="79" t="s">
        <v>608</v>
      </c>
      <c r="B54" s="83" t="s">
        <v>64</v>
      </c>
      <c r="C54" s="24" t="s">
        <v>84</v>
      </c>
      <c r="D54" s="64" t="s">
        <v>609</v>
      </c>
      <c r="E54" s="72"/>
      <c r="F54" s="130">
        <v>2</v>
      </c>
      <c r="G54" s="72"/>
      <c r="H54" s="73">
        <v>1</v>
      </c>
      <c r="I54" s="142"/>
      <c r="J54" s="144"/>
    </row>
    <row r="55" spans="1:10" ht="90.75" customHeight="1" x14ac:dyDescent="0.25">
      <c r="A55" s="79" t="s">
        <v>610</v>
      </c>
      <c r="B55" s="83" t="s">
        <v>64</v>
      </c>
      <c r="C55" s="24" t="s">
        <v>84</v>
      </c>
      <c r="D55" s="64" t="s">
        <v>611</v>
      </c>
      <c r="E55" s="72"/>
      <c r="F55" s="130">
        <v>2</v>
      </c>
      <c r="G55" s="72"/>
      <c r="H55" s="73">
        <v>1</v>
      </c>
      <c r="I55" s="142"/>
      <c r="J55" s="144"/>
    </row>
    <row r="56" spans="1:10" ht="36.75" customHeight="1" x14ac:dyDescent="0.25">
      <c r="A56" s="78" t="s">
        <v>80</v>
      </c>
      <c r="B56" s="82" t="s">
        <v>64</v>
      </c>
      <c r="C56" s="23" t="s">
        <v>453</v>
      </c>
      <c r="D56" s="36" t="s">
        <v>86</v>
      </c>
      <c r="E56" s="63"/>
      <c r="F56" s="37">
        <v>1</v>
      </c>
      <c r="G56" s="63"/>
      <c r="H56" s="39">
        <v>1</v>
      </c>
      <c r="I56" s="58"/>
      <c r="J56" s="59" t="s">
        <v>434</v>
      </c>
    </row>
    <row r="57" spans="1:10" ht="45" x14ac:dyDescent="0.25">
      <c r="A57" s="79" t="s">
        <v>452</v>
      </c>
      <c r="B57" s="84" t="s">
        <v>64</v>
      </c>
      <c r="C57" s="24" t="s">
        <v>453</v>
      </c>
      <c r="D57" s="64" t="s">
        <v>88</v>
      </c>
      <c r="E57" s="72"/>
      <c r="F57" s="130">
        <v>2</v>
      </c>
      <c r="G57" s="143"/>
      <c r="H57" s="73">
        <v>1</v>
      </c>
      <c r="I57" s="68"/>
      <c r="J57" s="25"/>
    </row>
    <row r="58" spans="1:10" ht="84" customHeight="1" x14ac:dyDescent="0.25">
      <c r="A58" s="78" t="s">
        <v>83</v>
      </c>
      <c r="B58" s="82" t="s">
        <v>64</v>
      </c>
      <c r="C58" s="23" t="s">
        <v>377</v>
      </c>
      <c r="D58" s="36" t="s">
        <v>378</v>
      </c>
      <c r="E58" s="63"/>
      <c r="F58" s="37">
        <v>1</v>
      </c>
      <c r="G58" s="63"/>
      <c r="H58" s="39">
        <v>1</v>
      </c>
      <c r="I58" s="58"/>
      <c r="J58" s="59" t="s">
        <v>576</v>
      </c>
    </row>
    <row r="59" spans="1:10" ht="45" x14ac:dyDescent="0.25">
      <c r="A59" s="79" t="s">
        <v>85</v>
      </c>
      <c r="B59" s="83" t="s">
        <v>64</v>
      </c>
      <c r="C59" s="24" t="s">
        <v>377</v>
      </c>
      <c r="D59" s="64" t="s">
        <v>627</v>
      </c>
      <c r="E59" s="72"/>
      <c r="F59" s="130">
        <v>2</v>
      </c>
      <c r="G59" s="143"/>
      <c r="H59" s="73">
        <v>1</v>
      </c>
      <c r="I59" s="68"/>
      <c r="J59" s="25" t="s">
        <v>542</v>
      </c>
    </row>
    <row r="60" spans="1:10" ht="30" x14ac:dyDescent="0.25">
      <c r="A60" s="78" t="s">
        <v>384</v>
      </c>
      <c r="B60" s="82" t="s">
        <v>64</v>
      </c>
      <c r="C60" s="23" t="s">
        <v>81</v>
      </c>
      <c r="D60" s="36" t="s">
        <v>82</v>
      </c>
      <c r="E60" s="63"/>
      <c r="F60" s="37">
        <v>1</v>
      </c>
      <c r="G60" s="63"/>
      <c r="H60" s="39">
        <v>1</v>
      </c>
      <c r="I60" s="58"/>
      <c r="J60" s="59"/>
    </row>
    <row r="61" spans="1:10" ht="63.75" customHeight="1" x14ac:dyDescent="0.25">
      <c r="A61" s="78" t="s">
        <v>443</v>
      </c>
      <c r="B61" s="82" t="s">
        <v>64</v>
      </c>
      <c r="C61" s="23" t="s">
        <v>379</v>
      </c>
      <c r="D61" s="36" t="s">
        <v>543</v>
      </c>
      <c r="E61" s="63"/>
      <c r="F61" s="37">
        <v>1</v>
      </c>
      <c r="G61" s="63"/>
      <c r="H61" s="39">
        <v>1</v>
      </c>
      <c r="I61" s="58"/>
      <c r="J61" s="59" t="s">
        <v>544</v>
      </c>
    </row>
    <row r="62" spans="1:10" ht="45" x14ac:dyDescent="0.25">
      <c r="A62" s="79" t="s">
        <v>444</v>
      </c>
      <c r="B62" s="83" t="s">
        <v>64</v>
      </c>
      <c r="C62" s="24" t="s">
        <v>379</v>
      </c>
      <c r="D62" s="64" t="s">
        <v>435</v>
      </c>
      <c r="E62" s="72"/>
      <c r="F62" s="130">
        <v>2</v>
      </c>
      <c r="G62" s="143"/>
      <c r="H62" s="73">
        <v>1</v>
      </c>
      <c r="I62" s="68"/>
      <c r="J62" s="25" t="s">
        <v>577</v>
      </c>
    </row>
    <row r="63" spans="1:10" ht="38.25" customHeight="1" x14ac:dyDescent="0.25">
      <c r="A63" s="78" t="s">
        <v>385</v>
      </c>
      <c r="B63" s="82" t="s">
        <v>64</v>
      </c>
      <c r="C63" s="23" t="s">
        <v>76</v>
      </c>
      <c r="D63" s="36" t="s">
        <v>380</v>
      </c>
      <c r="E63" s="99"/>
      <c r="F63" s="37">
        <v>1</v>
      </c>
      <c r="G63" s="63" t="s">
        <v>278</v>
      </c>
      <c r="H63" s="38">
        <v>1</v>
      </c>
      <c r="I63" s="58"/>
      <c r="J63" s="59" t="s">
        <v>545</v>
      </c>
    </row>
    <row r="64" spans="1:10" ht="45" x14ac:dyDescent="0.25">
      <c r="A64" s="79" t="s">
        <v>436</v>
      </c>
      <c r="B64" s="83" t="s">
        <v>64</v>
      </c>
      <c r="C64" s="24" t="s">
        <v>76</v>
      </c>
      <c r="D64" s="64" t="s">
        <v>381</v>
      </c>
      <c r="E64" s="72"/>
      <c r="F64" s="130">
        <v>2</v>
      </c>
      <c r="G64" s="143"/>
      <c r="H64" s="73">
        <v>1</v>
      </c>
      <c r="I64" s="68"/>
      <c r="J64" s="25" t="s">
        <v>87</v>
      </c>
    </row>
    <row r="65" spans="1:10" ht="75" x14ac:dyDescent="0.25">
      <c r="A65" s="79" t="s">
        <v>445</v>
      </c>
      <c r="B65" s="83" t="s">
        <v>64</v>
      </c>
      <c r="C65" s="24" t="s">
        <v>76</v>
      </c>
      <c r="D65" s="64" t="s">
        <v>476</v>
      </c>
      <c r="E65" s="72"/>
      <c r="F65" s="130">
        <v>2</v>
      </c>
      <c r="G65" s="143"/>
      <c r="H65" s="73">
        <v>1</v>
      </c>
      <c r="I65" s="68"/>
      <c r="J65" s="25" t="s">
        <v>437</v>
      </c>
    </row>
    <row r="66" spans="1:10" ht="72" customHeight="1" x14ac:dyDescent="0.25">
      <c r="A66" s="78" t="s">
        <v>386</v>
      </c>
      <c r="B66" s="82" t="s">
        <v>64</v>
      </c>
      <c r="C66" s="23" t="s">
        <v>382</v>
      </c>
      <c r="D66" s="36" t="s">
        <v>405</v>
      </c>
      <c r="E66" s="99"/>
      <c r="F66" s="37">
        <v>1</v>
      </c>
      <c r="G66" s="63" t="s">
        <v>278</v>
      </c>
      <c r="H66" s="38">
        <v>1</v>
      </c>
      <c r="I66" s="58"/>
      <c r="J66" s="59"/>
    </row>
    <row r="67" spans="1:10" ht="87.75" customHeight="1" x14ac:dyDescent="0.25">
      <c r="A67" s="78" t="s">
        <v>387</v>
      </c>
      <c r="B67" s="82" t="s">
        <v>64</v>
      </c>
      <c r="C67" s="23" t="s">
        <v>448</v>
      </c>
      <c r="D67" s="36" t="s">
        <v>89</v>
      </c>
      <c r="E67" s="63"/>
      <c r="F67" s="37">
        <v>1</v>
      </c>
      <c r="G67" s="63"/>
      <c r="H67" s="39">
        <v>1</v>
      </c>
      <c r="I67" s="58"/>
      <c r="J67" s="59" t="s">
        <v>631</v>
      </c>
    </row>
    <row r="68" spans="1:10" ht="144" customHeight="1" x14ac:dyDescent="0.25">
      <c r="A68" s="78" t="s">
        <v>90</v>
      </c>
      <c r="B68" s="26" t="s">
        <v>91</v>
      </c>
      <c r="C68" s="23" t="s">
        <v>92</v>
      </c>
      <c r="D68" s="36" t="s">
        <v>93</v>
      </c>
      <c r="E68" s="99"/>
      <c r="F68" s="37">
        <v>1</v>
      </c>
      <c r="G68" s="63" t="s">
        <v>278</v>
      </c>
      <c r="H68" s="38">
        <v>1</v>
      </c>
      <c r="I68" s="58"/>
      <c r="J68" s="59" t="s">
        <v>480</v>
      </c>
    </row>
    <row r="69" spans="1:10" ht="147" customHeight="1" x14ac:dyDescent="0.25">
      <c r="A69" s="79" t="s">
        <v>94</v>
      </c>
      <c r="B69" s="27" t="s">
        <v>91</v>
      </c>
      <c r="C69" s="24" t="s">
        <v>92</v>
      </c>
      <c r="D69" s="64" t="s">
        <v>95</v>
      </c>
      <c r="E69" s="72"/>
      <c r="F69" s="130">
        <v>2</v>
      </c>
      <c r="G69" s="143"/>
      <c r="H69" s="73">
        <v>1</v>
      </c>
      <c r="I69" s="68"/>
      <c r="J69" s="25" t="s">
        <v>653</v>
      </c>
    </row>
    <row r="70" spans="1:10" ht="253.5" customHeight="1" x14ac:dyDescent="0.25">
      <c r="A70" s="79" t="s">
        <v>96</v>
      </c>
      <c r="B70" s="27" t="s">
        <v>91</v>
      </c>
      <c r="C70" s="24" t="s">
        <v>92</v>
      </c>
      <c r="D70" s="64" t="s">
        <v>481</v>
      </c>
      <c r="E70" s="72"/>
      <c r="F70" s="130">
        <v>2</v>
      </c>
      <c r="G70" s="143"/>
      <c r="H70" s="73">
        <v>1</v>
      </c>
      <c r="I70" s="68"/>
      <c r="J70" s="25" t="s">
        <v>482</v>
      </c>
    </row>
    <row r="71" spans="1:10" ht="192" customHeight="1" x14ac:dyDescent="0.25">
      <c r="A71" s="79" t="s">
        <v>97</v>
      </c>
      <c r="B71" s="27" t="s">
        <v>91</v>
      </c>
      <c r="C71" s="24" t="s">
        <v>92</v>
      </c>
      <c r="D71" s="64" t="s">
        <v>98</v>
      </c>
      <c r="E71" s="72"/>
      <c r="F71" s="130">
        <v>2</v>
      </c>
      <c r="G71" s="143"/>
      <c r="H71" s="73">
        <v>1</v>
      </c>
      <c r="I71" s="68"/>
      <c r="J71" s="25" t="s">
        <v>612</v>
      </c>
    </row>
    <row r="72" spans="1:10" ht="303" customHeight="1" x14ac:dyDescent="0.25">
      <c r="A72" s="79" t="s">
        <v>99</v>
      </c>
      <c r="B72" s="27" t="s">
        <v>91</v>
      </c>
      <c r="C72" s="24" t="s">
        <v>92</v>
      </c>
      <c r="D72" s="64" t="s">
        <v>100</v>
      </c>
      <c r="E72" s="72"/>
      <c r="F72" s="130">
        <v>2</v>
      </c>
      <c r="G72" s="143"/>
      <c r="H72" s="73">
        <v>1</v>
      </c>
      <c r="I72" s="68"/>
      <c r="J72" s="25" t="s">
        <v>613</v>
      </c>
    </row>
    <row r="73" spans="1:10" ht="129.75" customHeight="1" x14ac:dyDescent="0.25">
      <c r="A73" s="79" t="s">
        <v>101</v>
      </c>
      <c r="B73" s="27" t="s">
        <v>91</v>
      </c>
      <c r="C73" s="24" t="s">
        <v>92</v>
      </c>
      <c r="D73" s="64" t="s">
        <v>483</v>
      </c>
      <c r="E73" s="72"/>
      <c r="F73" s="130">
        <v>2</v>
      </c>
      <c r="G73" s="143"/>
      <c r="H73" s="73">
        <v>1</v>
      </c>
      <c r="I73" s="68"/>
      <c r="J73" s="25" t="s">
        <v>484</v>
      </c>
    </row>
    <row r="74" spans="1:10" ht="139.5" customHeight="1" x14ac:dyDescent="0.25">
      <c r="A74" s="79" t="s">
        <v>102</v>
      </c>
      <c r="B74" s="27" t="s">
        <v>91</v>
      </c>
      <c r="C74" s="24" t="s">
        <v>92</v>
      </c>
      <c r="D74" s="64" t="s">
        <v>485</v>
      </c>
      <c r="E74" s="72"/>
      <c r="F74" s="130">
        <v>2</v>
      </c>
      <c r="G74" s="143"/>
      <c r="H74" s="73">
        <v>1</v>
      </c>
      <c r="I74" s="68"/>
      <c r="J74" s="25" t="s">
        <v>614</v>
      </c>
    </row>
    <row r="75" spans="1:10" ht="134.25" customHeight="1" x14ac:dyDescent="0.25">
      <c r="A75" s="78" t="s">
        <v>103</v>
      </c>
      <c r="B75" s="26" t="s">
        <v>91</v>
      </c>
      <c r="C75" s="23" t="s">
        <v>104</v>
      </c>
      <c r="D75" s="36" t="s">
        <v>105</v>
      </c>
      <c r="E75" s="99"/>
      <c r="F75" s="37">
        <v>1</v>
      </c>
      <c r="G75" s="63" t="s">
        <v>278</v>
      </c>
      <c r="H75" s="38">
        <v>1</v>
      </c>
      <c r="I75" s="58"/>
      <c r="J75" s="59" t="s">
        <v>615</v>
      </c>
    </row>
    <row r="76" spans="1:10" ht="40.5" customHeight="1" x14ac:dyDescent="0.25">
      <c r="A76" s="79" t="s">
        <v>106</v>
      </c>
      <c r="B76" s="27" t="s">
        <v>91</v>
      </c>
      <c r="C76" s="24" t="s">
        <v>104</v>
      </c>
      <c r="D76" s="64" t="s">
        <v>107</v>
      </c>
      <c r="E76" s="72"/>
      <c r="F76" s="130">
        <v>2</v>
      </c>
      <c r="G76" s="143"/>
      <c r="H76" s="73">
        <v>1</v>
      </c>
      <c r="I76" s="68"/>
      <c r="J76" s="25" t="s">
        <v>578</v>
      </c>
    </row>
    <row r="77" spans="1:10" ht="79.5" customHeight="1" x14ac:dyDescent="0.25">
      <c r="A77" s="79" t="s">
        <v>108</v>
      </c>
      <c r="B77" s="27" t="s">
        <v>91</v>
      </c>
      <c r="C77" s="24" t="s">
        <v>104</v>
      </c>
      <c r="D77" s="64" t="s">
        <v>486</v>
      </c>
      <c r="E77" s="72"/>
      <c r="F77" s="130">
        <v>2</v>
      </c>
      <c r="G77" s="143"/>
      <c r="H77" s="73">
        <v>1</v>
      </c>
      <c r="I77" s="68"/>
      <c r="J77" s="25" t="s">
        <v>616</v>
      </c>
    </row>
    <row r="78" spans="1:10" ht="246" customHeight="1" x14ac:dyDescent="0.25">
      <c r="A78" s="78" t="s">
        <v>109</v>
      </c>
      <c r="B78" s="26" t="s">
        <v>91</v>
      </c>
      <c r="C78" s="23" t="s">
        <v>110</v>
      </c>
      <c r="D78" s="36" t="s">
        <v>111</v>
      </c>
      <c r="E78" s="99"/>
      <c r="F78" s="37">
        <v>1</v>
      </c>
      <c r="G78" s="63" t="s">
        <v>278</v>
      </c>
      <c r="H78" s="38">
        <v>1</v>
      </c>
      <c r="I78" s="58"/>
      <c r="J78" s="59" t="s">
        <v>487</v>
      </c>
    </row>
    <row r="79" spans="1:10" ht="70.5" customHeight="1" x14ac:dyDescent="0.25">
      <c r="A79" s="79" t="s">
        <v>112</v>
      </c>
      <c r="B79" s="27" t="s">
        <v>91</v>
      </c>
      <c r="C79" s="24" t="s">
        <v>110</v>
      </c>
      <c r="D79" s="64" t="s">
        <v>113</v>
      </c>
      <c r="E79" s="72"/>
      <c r="F79" s="130">
        <v>2</v>
      </c>
      <c r="G79" s="143"/>
      <c r="H79" s="73">
        <v>1</v>
      </c>
      <c r="I79" s="68"/>
      <c r="J79" s="25" t="s">
        <v>488</v>
      </c>
    </row>
    <row r="80" spans="1:10" ht="110.25" customHeight="1" x14ac:dyDescent="0.25">
      <c r="A80" s="79" t="s">
        <v>114</v>
      </c>
      <c r="B80" s="27" t="s">
        <v>91</v>
      </c>
      <c r="C80" s="24" t="s">
        <v>110</v>
      </c>
      <c r="D80" s="64" t="s">
        <v>489</v>
      </c>
      <c r="E80" s="72"/>
      <c r="F80" s="130">
        <v>2</v>
      </c>
      <c r="G80" s="143"/>
      <c r="H80" s="73">
        <v>1</v>
      </c>
      <c r="I80" s="68"/>
      <c r="J80" s="25" t="s">
        <v>490</v>
      </c>
    </row>
    <row r="81" spans="1:10" ht="131.25" customHeight="1" x14ac:dyDescent="0.25">
      <c r="A81" s="78" t="s">
        <v>115</v>
      </c>
      <c r="B81" s="26" t="s">
        <v>91</v>
      </c>
      <c r="C81" s="23" t="s">
        <v>4</v>
      </c>
      <c r="D81" s="36" t="s">
        <v>116</v>
      </c>
      <c r="E81" s="99"/>
      <c r="F81" s="37">
        <v>1</v>
      </c>
      <c r="G81" s="63" t="s">
        <v>278</v>
      </c>
      <c r="H81" s="38">
        <v>1</v>
      </c>
      <c r="I81" s="58"/>
      <c r="J81" s="59" t="s">
        <v>579</v>
      </c>
    </row>
    <row r="82" spans="1:10" ht="305.25" customHeight="1" x14ac:dyDescent="0.25">
      <c r="A82" s="78" t="s">
        <v>117</v>
      </c>
      <c r="B82" s="26" t="s">
        <v>91</v>
      </c>
      <c r="C82" s="23" t="s">
        <v>4</v>
      </c>
      <c r="D82" s="36" t="s">
        <v>439</v>
      </c>
      <c r="E82" s="99"/>
      <c r="F82" s="37">
        <v>1</v>
      </c>
      <c r="G82" s="63" t="s">
        <v>278</v>
      </c>
      <c r="H82" s="39">
        <v>1</v>
      </c>
      <c r="I82" s="58"/>
      <c r="J82" s="59" t="s">
        <v>491</v>
      </c>
    </row>
    <row r="83" spans="1:10" ht="107.25" customHeight="1" x14ac:dyDescent="0.25">
      <c r="A83" s="79" t="s">
        <v>118</v>
      </c>
      <c r="B83" s="27" t="s">
        <v>91</v>
      </c>
      <c r="C83" s="24" t="s">
        <v>4</v>
      </c>
      <c r="D83" s="64" t="s">
        <v>492</v>
      </c>
      <c r="E83" s="72"/>
      <c r="F83" s="130">
        <v>2</v>
      </c>
      <c r="G83" s="143"/>
      <c r="H83" s="73">
        <v>1</v>
      </c>
      <c r="I83" s="68"/>
      <c r="J83" s="25" t="s">
        <v>493</v>
      </c>
    </row>
    <row r="84" spans="1:10" ht="219" customHeight="1" x14ac:dyDescent="0.25">
      <c r="A84" s="79" t="s">
        <v>119</v>
      </c>
      <c r="B84" s="27" t="s">
        <v>91</v>
      </c>
      <c r="C84" s="24" t="s">
        <v>4</v>
      </c>
      <c r="D84" s="64" t="s">
        <v>438</v>
      </c>
      <c r="E84" s="72"/>
      <c r="F84" s="130">
        <v>2</v>
      </c>
      <c r="G84" s="143"/>
      <c r="H84" s="73">
        <v>1</v>
      </c>
      <c r="I84" s="68"/>
      <c r="J84" s="25" t="s">
        <v>620</v>
      </c>
    </row>
    <row r="85" spans="1:10" ht="118.5" customHeight="1" x14ac:dyDescent="0.25">
      <c r="A85" s="79" t="s">
        <v>120</v>
      </c>
      <c r="B85" s="27" t="s">
        <v>91</v>
      </c>
      <c r="C85" s="24" t="s">
        <v>4</v>
      </c>
      <c r="D85" s="64" t="s">
        <v>494</v>
      </c>
      <c r="E85" s="72"/>
      <c r="F85" s="130">
        <v>2</v>
      </c>
      <c r="G85" s="143"/>
      <c r="H85" s="73">
        <v>1</v>
      </c>
      <c r="I85" s="68"/>
      <c r="J85" s="25" t="s">
        <v>654</v>
      </c>
    </row>
    <row r="86" spans="1:10" ht="254.25" customHeight="1" x14ac:dyDescent="0.25">
      <c r="A86" s="79" t="s">
        <v>121</v>
      </c>
      <c r="B86" s="27" t="s">
        <v>91</v>
      </c>
      <c r="C86" s="24" t="s">
        <v>4</v>
      </c>
      <c r="D86" s="64" t="s">
        <v>122</v>
      </c>
      <c r="E86" s="72"/>
      <c r="F86" s="130">
        <v>2</v>
      </c>
      <c r="G86" s="143"/>
      <c r="H86" s="73">
        <v>1</v>
      </c>
      <c r="I86" s="68"/>
      <c r="J86" s="25" t="s">
        <v>580</v>
      </c>
    </row>
    <row r="87" spans="1:10" ht="119.25" customHeight="1" x14ac:dyDescent="0.25">
      <c r="A87" s="79" t="s">
        <v>123</v>
      </c>
      <c r="B87" s="27" t="s">
        <v>91</v>
      </c>
      <c r="C87" s="24" t="s">
        <v>4</v>
      </c>
      <c r="D87" s="64" t="s">
        <v>477</v>
      </c>
      <c r="E87" s="72"/>
      <c r="F87" s="130">
        <v>2</v>
      </c>
      <c r="G87" s="143"/>
      <c r="H87" s="73">
        <v>1</v>
      </c>
      <c r="I87" s="68"/>
      <c r="J87" s="25" t="s">
        <v>495</v>
      </c>
    </row>
    <row r="88" spans="1:10" ht="198" customHeight="1" x14ac:dyDescent="0.25">
      <c r="A88" s="79" t="s">
        <v>124</v>
      </c>
      <c r="B88" s="27" t="s">
        <v>91</v>
      </c>
      <c r="C88" s="24" t="s">
        <v>4</v>
      </c>
      <c r="D88" s="64" t="s">
        <v>125</v>
      </c>
      <c r="E88" s="72"/>
      <c r="F88" s="130">
        <v>2</v>
      </c>
      <c r="G88" s="143"/>
      <c r="H88" s="73">
        <v>1</v>
      </c>
      <c r="I88" s="68"/>
      <c r="J88" s="25" t="s">
        <v>581</v>
      </c>
    </row>
    <row r="89" spans="1:10" ht="75" x14ac:dyDescent="0.25">
      <c r="A89" s="79" t="s">
        <v>126</v>
      </c>
      <c r="B89" s="27" t="s">
        <v>91</v>
      </c>
      <c r="C89" s="24" t="s">
        <v>4</v>
      </c>
      <c r="D89" s="64" t="s">
        <v>496</v>
      </c>
      <c r="E89" s="72"/>
      <c r="F89" s="130">
        <v>2</v>
      </c>
      <c r="G89" s="143"/>
      <c r="H89" s="73">
        <v>1</v>
      </c>
      <c r="I89" s="68"/>
      <c r="J89" s="25" t="s">
        <v>497</v>
      </c>
    </row>
    <row r="90" spans="1:10" ht="75" customHeight="1" x14ac:dyDescent="0.25">
      <c r="A90" s="79" t="s">
        <v>127</v>
      </c>
      <c r="B90" s="27" t="s">
        <v>91</v>
      </c>
      <c r="C90" s="24" t="s">
        <v>4</v>
      </c>
      <c r="D90" s="64" t="s">
        <v>128</v>
      </c>
      <c r="E90" s="72"/>
      <c r="F90" s="130">
        <v>2</v>
      </c>
      <c r="G90" s="143"/>
      <c r="H90" s="73">
        <v>1</v>
      </c>
      <c r="I90" s="68"/>
      <c r="J90" s="25" t="s">
        <v>498</v>
      </c>
    </row>
    <row r="91" spans="1:10" ht="96" customHeight="1" x14ac:dyDescent="0.25">
      <c r="A91" s="79" t="s">
        <v>129</v>
      </c>
      <c r="B91" s="27" t="s">
        <v>91</v>
      </c>
      <c r="C91" s="24" t="s">
        <v>4</v>
      </c>
      <c r="D91" s="64" t="s">
        <v>130</v>
      </c>
      <c r="E91" s="72"/>
      <c r="F91" s="130">
        <v>2</v>
      </c>
      <c r="G91" s="143"/>
      <c r="H91" s="73">
        <v>1</v>
      </c>
      <c r="I91" s="68"/>
      <c r="J91" s="25" t="s">
        <v>498</v>
      </c>
    </row>
    <row r="92" spans="1:10" ht="126.75" customHeight="1" x14ac:dyDescent="0.25">
      <c r="A92" s="79" t="s">
        <v>131</v>
      </c>
      <c r="B92" s="27" t="s">
        <v>91</v>
      </c>
      <c r="C92" s="24" t="s">
        <v>4</v>
      </c>
      <c r="D92" s="64" t="s">
        <v>132</v>
      </c>
      <c r="E92" s="72"/>
      <c r="F92" s="130">
        <v>2</v>
      </c>
      <c r="G92" s="143"/>
      <c r="H92" s="73">
        <v>1</v>
      </c>
      <c r="I92" s="68"/>
      <c r="J92" s="25" t="s">
        <v>499</v>
      </c>
    </row>
    <row r="93" spans="1:10" ht="72" customHeight="1" x14ac:dyDescent="0.25">
      <c r="A93" s="79" t="s">
        <v>133</v>
      </c>
      <c r="B93" s="27" t="s">
        <v>91</v>
      </c>
      <c r="C93" s="24" t="s">
        <v>4</v>
      </c>
      <c r="D93" s="64" t="s">
        <v>134</v>
      </c>
      <c r="E93" s="72"/>
      <c r="F93" s="130">
        <v>2</v>
      </c>
      <c r="G93" s="143"/>
      <c r="H93" s="73">
        <v>1</v>
      </c>
      <c r="I93" s="68"/>
      <c r="J93" s="25" t="s">
        <v>500</v>
      </c>
    </row>
    <row r="94" spans="1:10" ht="143.25" customHeight="1" x14ac:dyDescent="0.25">
      <c r="A94" s="79" t="s">
        <v>135</v>
      </c>
      <c r="B94" s="27" t="s">
        <v>91</v>
      </c>
      <c r="C94" s="24" t="s">
        <v>4</v>
      </c>
      <c r="D94" s="64" t="s">
        <v>628</v>
      </c>
      <c r="E94" s="72"/>
      <c r="F94" s="130">
        <v>2</v>
      </c>
      <c r="G94" s="143"/>
      <c r="H94" s="73">
        <v>1</v>
      </c>
      <c r="I94" s="68"/>
      <c r="J94" s="25" t="s">
        <v>501</v>
      </c>
    </row>
    <row r="95" spans="1:10" ht="41.25" customHeight="1" x14ac:dyDescent="0.25">
      <c r="A95" s="79" t="s">
        <v>136</v>
      </c>
      <c r="B95" s="27" t="s">
        <v>91</v>
      </c>
      <c r="C95" s="24" t="s">
        <v>4</v>
      </c>
      <c r="D95" s="64" t="s">
        <v>137</v>
      </c>
      <c r="E95" s="72"/>
      <c r="F95" s="130">
        <v>2</v>
      </c>
      <c r="G95" s="143"/>
      <c r="H95" s="73">
        <v>1</v>
      </c>
      <c r="I95" s="68"/>
      <c r="J95" s="25" t="s">
        <v>138</v>
      </c>
    </row>
    <row r="96" spans="1:10" ht="88.5" customHeight="1" x14ac:dyDescent="0.25">
      <c r="A96" s="79" t="s">
        <v>139</v>
      </c>
      <c r="B96" s="27" t="s">
        <v>91</v>
      </c>
      <c r="C96" s="24" t="s">
        <v>4</v>
      </c>
      <c r="D96" s="64" t="s">
        <v>140</v>
      </c>
      <c r="E96" s="72"/>
      <c r="F96" s="130">
        <v>2</v>
      </c>
      <c r="G96" s="143"/>
      <c r="H96" s="73">
        <v>1</v>
      </c>
      <c r="I96" s="68"/>
      <c r="J96" s="25" t="s">
        <v>502</v>
      </c>
    </row>
    <row r="97" spans="1:10" ht="201.75" customHeight="1" x14ac:dyDescent="0.25">
      <c r="A97" s="79" t="s">
        <v>141</v>
      </c>
      <c r="B97" s="27" t="s">
        <v>91</v>
      </c>
      <c r="C97" s="24" t="s">
        <v>4</v>
      </c>
      <c r="D97" s="64" t="s">
        <v>142</v>
      </c>
      <c r="E97" s="72"/>
      <c r="F97" s="130">
        <v>2</v>
      </c>
      <c r="G97" s="143"/>
      <c r="H97" s="73">
        <v>1</v>
      </c>
      <c r="I97" s="68"/>
      <c r="J97" s="25" t="s">
        <v>582</v>
      </c>
    </row>
    <row r="98" spans="1:10" ht="100.5" customHeight="1" x14ac:dyDescent="0.25">
      <c r="A98" s="79" t="s">
        <v>143</v>
      </c>
      <c r="B98" s="27" t="s">
        <v>91</v>
      </c>
      <c r="C98" s="24" t="s">
        <v>4</v>
      </c>
      <c r="D98" s="64" t="s">
        <v>144</v>
      </c>
      <c r="E98" s="72"/>
      <c r="F98" s="130">
        <v>2</v>
      </c>
      <c r="G98" s="143"/>
      <c r="H98" s="73">
        <v>1</v>
      </c>
      <c r="I98" s="68"/>
      <c r="J98" s="25" t="s">
        <v>503</v>
      </c>
    </row>
    <row r="99" spans="1:10" ht="98.25" customHeight="1" x14ac:dyDescent="0.25">
      <c r="A99" s="79" t="s">
        <v>145</v>
      </c>
      <c r="B99" s="27" t="s">
        <v>91</v>
      </c>
      <c r="C99" s="24" t="s">
        <v>4</v>
      </c>
      <c r="D99" s="64" t="s">
        <v>146</v>
      </c>
      <c r="E99" s="72"/>
      <c r="F99" s="130">
        <v>2</v>
      </c>
      <c r="G99" s="143"/>
      <c r="H99" s="73">
        <v>1</v>
      </c>
      <c r="I99" s="68"/>
      <c r="J99" s="25" t="s">
        <v>504</v>
      </c>
    </row>
    <row r="100" spans="1:10" ht="171.75" customHeight="1" x14ac:dyDescent="0.25">
      <c r="A100" s="79" t="s">
        <v>147</v>
      </c>
      <c r="B100" s="27" t="s">
        <v>91</v>
      </c>
      <c r="C100" s="24" t="s">
        <v>4</v>
      </c>
      <c r="D100" s="64" t="s">
        <v>505</v>
      </c>
      <c r="E100" s="72"/>
      <c r="F100" s="130">
        <v>2</v>
      </c>
      <c r="G100" s="143"/>
      <c r="H100" s="73">
        <v>1</v>
      </c>
      <c r="I100" s="68"/>
      <c r="J100" s="25" t="s">
        <v>506</v>
      </c>
    </row>
    <row r="101" spans="1:10" ht="75" x14ac:dyDescent="0.25">
      <c r="A101" s="79" t="s">
        <v>148</v>
      </c>
      <c r="B101" s="27" t="s">
        <v>91</v>
      </c>
      <c r="C101" s="24" t="s">
        <v>4</v>
      </c>
      <c r="D101" s="64" t="s">
        <v>478</v>
      </c>
      <c r="E101" s="72"/>
      <c r="F101" s="130">
        <v>2</v>
      </c>
      <c r="G101" s="143"/>
      <c r="H101" s="73">
        <v>1</v>
      </c>
      <c r="I101" s="68"/>
      <c r="J101" s="25" t="s">
        <v>507</v>
      </c>
    </row>
    <row r="102" spans="1:10" ht="235.5" customHeight="1" x14ac:dyDescent="0.25">
      <c r="A102" s="79" t="s">
        <v>149</v>
      </c>
      <c r="B102" s="27" t="s">
        <v>91</v>
      </c>
      <c r="C102" s="24" t="s">
        <v>4</v>
      </c>
      <c r="D102" s="64" t="s">
        <v>150</v>
      </c>
      <c r="E102" s="72"/>
      <c r="F102" s="130">
        <v>2</v>
      </c>
      <c r="G102" s="143"/>
      <c r="H102" s="73">
        <v>1</v>
      </c>
      <c r="I102" s="68"/>
      <c r="J102" s="25" t="s">
        <v>508</v>
      </c>
    </row>
    <row r="103" spans="1:10" ht="115.5" customHeight="1" x14ac:dyDescent="0.25">
      <c r="A103" s="79" t="s">
        <v>151</v>
      </c>
      <c r="B103" s="27" t="s">
        <v>91</v>
      </c>
      <c r="C103" s="24" t="s">
        <v>4</v>
      </c>
      <c r="D103" s="64" t="s">
        <v>152</v>
      </c>
      <c r="E103" s="72"/>
      <c r="F103" s="130">
        <v>2</v>
      </c>
      <c r="G103" s="143"/>
      <c r="H103" s="73">
        <v>1</v>
      </c>
      <c r="I103" s="68"/>
      <c r="J103" s="25" t="s">
        <v>509</v>
      </c>
    </row>
    <row r="104" spans="1:10" ht="74.25" customHeight="1" x14ac:dyDescent="0.25">
      <c r="A104" s="78" t="s">
        <v>153</v>
      </c>
      <c r="B104" s="26" t="s">
        <v>91</v>
      </c>
      <c r="C104" s="23" t="s">
        <v>154</v>
      </c>
      <c r="D104" s="36" t="s">
        <v>155</v>
      </c>
      <c r="E104" s="63"/>
      <c r="F104" s="37">
        <v>1</v>
      </c>
      <c r="G104" s="63"/>
      <c r="H104" s="38">
        <v>1</v>
      </c>
      <c r="I104" s="58"/>
      <c r="J104" s="59" t="s">
        <v>510</v>
      </c>
    </row>
    <row r="105" spans="1:10" ht="105" x14ac:dyDescent="0.25">
      <c r="A105" s="79" t="s">
        <v>156</v>
      </c>
      <c r="B105" s="27" t="s">
        <v>91</v>
      </c>
      <c r="C105" s="24" t="s">
        <v>154</v>
      </c>
      <c r="D105" s="64" t="s">
        <v>523</v>
      </c>
      <c r="E105" s="72"/>
      <c r="F105" s="130">
        <v>2</v>
      </c>
      <c r="G105" s="143"/>
      <c r="H105" s="73">
        <v>1</v>
      </c>
      <c r="I105" s="68"/>
      <c r="J105" s="25" t="s">
        <v>511</v>
      </c>
    </row>
    <row r="106" spans="1:10" ht="60" x14ac:dyDescent="0.25">
      <c r="A106" s="79" t="s">
        <v>157</v>
      </c>
      <c r="B106" s="27" t="s">
        <v>91</v>
      </c>
      <c r="C106" s="24" t="s">
        <v>154</v>
      </c>
      <c r="D106" s="64" t="s">
        <v>524</v>
      </c>
      <c r="E106" s="72"/>
      <c r="F106" s="130">
        <v>2</v>
      </c>
      <c r="G106" s="143"/>
      <c r="H106" s="73">
        <v>1</v>
      </c>
      <c r="I106" s="68"/>
      <c r="J106" s="25" t="s">
        <v>512</v>
      </c>
    </row>
    <row r="107" spans="1:10" ht="30" x14ac:dyDescent="0.25">
      <c r="A107" s="79" t="s">
        <v>158</v>
      </c>
      <c r="B107" s="27" t="s">
        <v>91</v>
      </c>
      <c r="C107" s="24" t="s">
        <v>154</v>
      </c>
      <c r="D107" s="64" t="s">
        <v>159</v>
      </c>
      <c r="E107" s="72"/>
      <c r="F107" s="130">
        <v>2</v>
      </c>
      <c r="G107" s="143"/>
      <c r="H107" s="73">
        <v>1</v>
      </c>
      <c r="I107" s="68"/>
      <c r="J107" s="25" t="s">
        <v>160</v>
      </c>
    </row>
    <row r="108" spans="1:10" ht="60" x14ac:dyDescent="0.25">
      <c r="A108" s="79" t="s">
        <v>161</v>
      </c>
      <c r="B108" s="27" t="s">
        <v>91</v>
      </c>
      <c r="C108" s="24" t="s">
        <v>154</v>
      </c>
      <c r="D108" s="64" t="s">
        <v>513</v>
      </c>
      <c r="E108" s="72"/>
      <c r="F108" s="130">
        <v>2</v>
      </c>
      <c r="G108" s="143"/>
      <c r="H108" s="73">
        <v>1</v>
      </c>
      <c r="I108" s="68"/>
      <c r="J108" s="25" t="s">
        <v>162</v>
      </c>
    </row>
    <row r="109" spans="1:10" ht="283.5" customHeight="1" x14ac:dyDescent="0.25">
      <c r="A109" s="78" t="s">
        <v>163</v>
      </c>
      <c r="B109" s="26" t="s">
        <v>91</v>
      </c>
      <c r="C109" s="23" t="s">
        <v>164</v>
      </c>
      <c r="D109" s="36" t="s">
        <v>165</v>
      </c>
      <c r="E109" s="99"/>
      <c r="F109" s="37">
        <v>1</v>
      </c>
      <c r="G109" s="63" t="s">
        <v>278</v>
      </c>
      <c r="H109" s="38">
        <v>1</v>
      </c>
      <c r="I109" s="58"/>
      <c r="J109" s="59" t="s">
        <v>583</v>
      </c>
    </row>
    <row r="110" spans="1:10" ht="66.75" customHeight="1" x14ac:dyDescent="0.25">
      <c r="A110" s="79" t="s">
        <v>166</v>
      </c>
      <c r="B110" s="27" t="s">
        <v>91</v>
      </c>
      <c r="C110" s="24" t="s">
        <v>164</v>
      </c>
      <c r="D110" s="64" t="s">
        <v>167</v>
      </c>
      <c r="E110" s="72"/>
      <c r="F110" s="130">
        <v>2</v>
      </c>
      <c r="G110" s="143"/>
      <c r="H110" s="73">
        <v>1</v>
      </c>
      <c r="I110" s="68"/>
      <c r="J110" s="25" t="s">
        <v>514</v>
      </c>
    </row>
    <row r="111" spans="1:10" ht="60" x14ac:dyDescent="0.25">
      <c r="A111" s="79" t="s">
        <v>168</v>
      </c>
      <c r="B111" s="27" t="s">
        <v>91</v>
      </c>
      <c r="C111" s="24" t="s">
        <v>164</v>
      </c>
      <c r="D111" s="64" t="s">
        <v>515</v>
      </c>
      <c r="E111" s="72"/>
      <c r="F111" s="130">
        <v>2</v>
      </c>
      <c r="G111" s="143"/>
      <c r="H111" s="73">
        <v>1</v>
      </c>
      <c r="I111" s="68"/>
      <c r="J111" s="25" t="s">
        <v>169</v>
      </c>
    </row>
    <row r="112" spans="1:10" ht="119.25" customHeight="1" x14ac:dyDescent="0.25">
      <c r="A112" s="79" t="s">
        <v>170</v>
      </c>
      <c r="B112" s="27" t="s">
        <v>91</v>
      </c>
      <c r="C112" s="24" t="s">
        <v>164</v>
      </c>
      <c r="D112" s="64" t="s">
        <v>525</v>
      </c>
      <c r="E112" s="72"/>
      <c r="F112" s="130">
        <v>2</v>
      </c>
      <c r="G112" s="143"/>
      <c r="H112" s="73">
        <v>1</v>
      </c>
      <c r="I112" s="68"/>
      <c r="J112" s="25" t="s">
        <v>516</v>
      </c>
    </row>
    <row r="113" spans="1:10" ht="324.75" customHeight="1" x14ac:dyDescent="0.25">
      <c r="A113" s="78" t="s">
        <v>171</v>
      </c>
      <c r="B113" s="26" t="s">
        <v>91</v>
      </c>
      <c r="C113" s="23" t="s">
        <v>172</v>
      </c>
      <c r="D113" s="36" t="s">
        <v>526</v>
      </c>
      <c r="E113" s="99"/>
      <c r="F113" s="37">
        <v>1</v>
      </c>
      <c r="G113" s="63" t="s">
        <v>278</v>
      </c>
      <c r="H113" s="38">
        <v>1</v>
      </c>
      <c r="I113" s="58"/>
      <c r="J113" s="59" t="s">
        <v>599</v>
      </c>
    </row>
    <row r="114" spans="1:10" ht="345" x14ac:dyDescent="0.25">
      <c r="A114" s="79" t="s">
        <v>173</v>
      </c>
      <c r="B114" s="27" t="s">
        <v>91</v>
      </c>
      <c r="C114" s="24" t="s">
        <v>172</v>
      </c>
      <c r="D114" s="64" t="s">
        <v>584</v>
      </c>
      <c r="E114" s="72"/>
      <c r="F114" s="130">
        <v>2</v>
      </c>
      <c r="G114" s="143"/>
      <c r="H114" s="73">
        <v>1</v>
      </c>
      <c r="I114" s="68"/>
      <c r="J114" s="25" t="s">
        <v>638</v>
      </c>
    </row>
    <row r="115" spans="1:10" ht="409.5" customHeight="1" x14ac:dyDescent="0.25">
      <c r="A115" s="79" t="s">
        <v>174</v>
      </c>
      <c r="B115" s="27" t="s">
        <v>91</v>
      </c>
      <c r="C115" s="24" t="s">
        <v>172</v>
      </c>
      <c r="D115" s="64" t="s">
        <v>585</v>
      </c>
      <c r="E115" s="72"/>
      <c r="F115" s="130">
        <v>2</v>
      </c>
      <c r="G115" s="143"/>
      <c r="H115" s="73">
        <v>1</v>
      </c>
      <c r="I115" s="68"/>
      <c r="J115" s="25" t="s">
        <v>586</v>
      </c>
    </row>
    <row r="116" spans="1:10" ht="255" x14ac:dyDescent="0.25">
      <c r="A116" s="79" t="s">
        <v>175</v>
      </c>
      <c r="B116" s="27" t="s">
        <v>91</v>
      </c>
      <c r="C116" s="24" t="s">
        <v>172</v>
      </c>
      <c r="D116" s="64" t="s">
        <v>587</v>
      </c>
      <c r="E116" s="72"/>
      <c r="F116" s="130">
        <v>2</v>
      </c>
      <c r="G116" s="143"/>
      <c r="H116" s="73">
        <v>1</v>
      </c>
      <c r="I116" s="68"/>
      <c r="J116" s="25" t="s">
        <v>618</v>
      </c>
    </row>
    <row r="117" spans="1:10" ht="120" x14ac:dyDescent="0.25">
      <c r="A117" s="79" t="s">
        <v>176</v>
      </c>
      <c r="B117" s="27" t="s">
        <v>91</v>
      </c>
      <c r="C117" s="24" t="s">
        <v>172</v>
      </c>
      <c r="D117" s="64" t="s">
        <v>588</v>
      </c>
      <c r="E117" s="72"/>
      <c r="F117" s="130">
        <v>2</v>
      </c>
      <c r="G117" s="143"/>
      <c r="H117" s="73">
        <v>1</v>
      </c>
      <c r="I117" s="68"/>
      <c r="J117" s="25" t="s">
        <v>632</v>
      </c>
    </row>
    <row r="118" spans="1:10" ht="64.5" customHeight="1" x14ac:dyDescent="0.25">
      <c r="A118" s="79" t="s">
        <v>177</v>
      </c>
      <c r="B118" s="27" t="s">
        <v>91</v>
      </c>
      <c r="C118" s="24" t="s">
        <v>172</v>
      </c>
      <c r="D118" s="64" t="s">
        <v>178</v>
      </c>
      <c r="E118" s="72"/>
      <c r="F118" s="130">
        <v>2</v>
      </c>
      <c r="G118" s="143"/>
      <c r="H118" s="73">
        <v>1</v>
      </c>
      <c r="I118" s="68"/>
      <c r="J118" s="25" t="s">
        <v>517</v>
      </c>
    </row>
    <row r="119" spans="1:10" ht="69.75" customHeight="1" x14ac:dyDescent="0.25">
      <c r="A119" s="79" t="s">
        <v>179</v>
      </c>
      <c r="B119" s="27" t="s">
        <v>91</v>
      </c>
      <c r="C119" s="24" t="s">
        <v>172</v>
      </c>
      <c r="D119" s="64" t="s">
        <v>518</v>
      </c>
      <c r="E119" s="72"/>
      <c r="F119" s="130">
        <v>2</v>
      </c>
      <c r="G119" s="143"/>
      <c r="H119" s="73">
        <v>1</v>
      </c>
      <c r="I119" s="68"/>
      <c r="J119" s="25" t="s">
        <v>180</v>
      </c>
    </row>
    <row r="120" spans="1:10" ht="52.5" customHeight="1" x14ac:dyDescent="0.25">
      <c r="A120" s="79" t="s">
        <v>181</v>
      </c>
      <c r="B120" s="27" t="s">
        <v>91</v>
      </c>
      <c r="C120" s="24" t="s">
        <v>172</v>
      </c>
      <c r="D120" s="64" t="s">
        <v>617</v>
      </c>
      <c r="E120" s="72"/>
      <c r="F120" s="130">
        <v>2</v>
      </c>
      <c r="G120" s="143"/>
      <c r="H120" s="73">
        <v>1</v>
      </c>
      <c r="I120" s="141"/>
      <c r="J120" s="25" t="s">
        <v>623</v>
      </c>
    </row>
    <row r="121" spans="1:10" ht="37.5" customHeight="1" x14ac:dyDescent="0.25">
      <c r="A121" s="79" t="s">
        <v>183</v>
      </c>
      <c r="B121" s="27" t="s">
        <v>91</v>
      </c>
      <c r="C121" s="24" t="s">
        <v>172</v>
      </c>
      <c r="D121" s="64" t="s">
        <v>182</v>
      </c>
      <c r="E121" s="72"/>
      <c r="F121" s="130">
        <v>2</v>
      </c>
      <c r="G121" s="143"/>
      <c r="H121" s="73">
        <v>1</v>
      </c>
      <c r="I121" s="68"/>
      <c r="J121" s="25"/>
    </row>
    <row r="122" spans="1:10" ht="70.5" customHeight="1" x14ac:dyDescent="0.25">
      <c r="A122" s="79" t="s">
        <v>185</v>
      </c>
      <c r="B122" s="27" t="s">
        <v>91</v>
      </c>
      <c r="C122" s="24" t="s">
        <v>172</v>
      </c>
      <c r="D122" s="64" t="s">
        <v>184</v>
      </c>
      <c r="E122" s="72"/>
      <c r="F122" s="130">
        <v>2</v>
      </c>
      <c r="G122" s="143"/>
      <c r="H122" s="73">
        <v>1</v>
      </c>
      <c r="I122" s="68"/>
      <c r="J122" s="25" t="s">
        <v>621</v>
      </c>
    </row>
    <row r="123" spans="1:10" ht="345.75" customHeight="1" x14ac:dyDescent="0.25">
      <c r="A123" s="79" t="s">
        <v>187</v>
      </c>
      <c r="B123" s="27" t="s">
        <v>91</v>
      </c>
      <c r="C123" s="24" t="s">
        <v>172</v>
      </c>
      <c r="D123" s="64" t="s">
        <v>186</v>
      </c>
      <c r="E123" s="72"/>
      <c r="F123" s="130">
        <v>2</v>
      </c>
      <c r="G123" s="143"/>
      <c r="H123" s="73">
        <v>1</v>
      </c>
      <c r="I123" s="68"/>
      <c r="J123" s="25"/>
    </row>
    <row r="124" spans="1:10" ht="69.75" customHeight="1" x14ac:dyDescent="0.25">
      <c r="A124" s="79" t="s">
        <v>189</v>
      </c>
      <c r="B124" s="27" t="s">
        <v>91</v>
      </c>
      <c r="C124" s="24" t="s">
        <v>172</v>
      </c>
      <c r="D124" s="64" t="s">
        <v>188</v>
      </c>
      <c r="E124" s="72"/>
      <c r="F124" s="130">
        <v>2</v>
      </c>
      <c r="G124" s="143"/>
      <c r="H124" s="73">
        <v>1</v>
      </c>
      <c r="I124" s="68"/>
      <c r="J124" s="25" t="s">
        <v>622</v>
      </c>
    </row>
    <row r="125" spans="1:10" ht="88.5" customHeight="1" x14ac:dyDescent="0.25">
      <c r="A125" s="79" t="s">
        <v>189</v>
      </c>
      <c r="B125" s="27" t="s">
        <v>91</v>
      </c>
      <c r="C125" s="24" t="s">
        <v>172</v>
      </c>
      <c r="D125" s="64" t="s">
        <v>190</v>
      </c>
      <c r="E125" s="72"/>
      <c r="F125" s="130">
        <v>2</v>
      </c>
      <c r="G125" s="143"/>
      <c r="H125" s="73">
        <v>1</v>
      </c>
      <c r="I125" s="68"/>
      <c r="J125" s="25" t="s">
        <v>519</v>
      </c>
    </row>
    <row r="126" spans="1:10" ht="60.75" customHeight="1" x14ac:dyDescent="0.25">
      <c r="A126" s="79" t="s">
        <v>192</v>
      </c>
      <c r="B126" s="27" t="s">
        <v>91</v>
      </c>
      <c r="C126" s="24" t="s">
        <v>172</v>
      </c>
      <c r="D126" s="64" t="s">
        <v>527</v>
      </c>
      <c r="E126" s="72"/>
      <c r="F126" s="130">
        <v>2</v>
      </c>
      <c r="G126" s="143"/>
      <c r="H126" s="73">
        <v>1</v>
      </c>
      <c r="I126" s="68"/>
      <c r="J126" s="25" t="s">
        <v>191</v>
      </c>
    </row>
    <row r="127" spans="1:10" ht="104.25" customHeight="1" x14ac:dyDescent="0.25">
      <c r="A127" s="79" t="s">
        <v>193</v>
      </c>
      <c r="B127" s="27" t="s">
        <v>91</v>
      </c>
      <c r="C127" s="24" t="s">
        <v>172</v>
      </c>
      <c r="D127" s="64" t="s">
        <v>528</v>
      </c>
      <c r="E127" s="72"/>
      <c r="F127" s="130">
        <v>2</v>
      </c>
      <c r="G127" s="143"/>
      <c r="H127" s="73">
        <v>1</v>
      </c>
      <c r="I127" s="68"/>
      <c r="J127" s="25" t="s">
        <v>520</v>
      </c>
    </row>
    <row r="128" spans="1:10" ht="270" x14ac:dyDescent="0.25">
      <c r="A128" s="79" t="s">
        <v>195</v>
      </c>
      <c r="B128" s="27" t="s">
        <v>91</v>
      </c>
      <c r="C128" s="24" t="s">
        <v>172</v>
      </c>
      <c r="D128" s="64" t="s">
        <v>194</v>
      </c>
      <c r="E128" s="72"/>
      <c r="F128" s="130">
        <v>2</v>
      </c>
      <c r="G128" s="143"/>
      <c r="H128" s="73">
        <v>1</v>
      </c>
      <c r="I128" s="68"/>
      <c r="J128" s="25" t="s">
        <v>639</v>
      </c>
    </row>
    <row r="129" spans="1:10" ht="105" x14ac:dyDescent="0.25">
      <c r="A129" s="79" t="s">
        <v>196</v>
      </c>
      <c r="B129" s="27" t="s">
        <v>91</v>
      </c>
      <c r="C129" s="24" t="s">
        <v>172</v>
      </c>
      <c r="D129" s="64" t="s">
        <v>521</v>
      </c>
      <c r="E129" s="72"/>
      <c r="F129" s="130">
        <v>2</v>
      </c>
      <c r="G129" s="143"/>
      <c r="H129" s="73">
        <v>1</v>
      </c>
      <c r="I129" s="68"/>
      <c r="J129" s="25" t="s">
        <v>522</v>
      </c>
    </row>
    <row r="130" spans="1:10" ht="75" x14ac:dyDescent="0.25">
      <c r="A130" s="79" t="s">
        <v>198</v>
      </c>
      <c r="B130" s="27" t="s">
        <v>91</v>
      </c>
      <c r="C130" s="24" t="s">
        <v>172</v>
      </c>
      <c r="D130" s="64" t="s">
        <v>529</v>
      </c>
      <c r="E130" s="72"/>
      <c r="F130" s="130">
        <v>2</v>
      </c>
      <c r="G130" s="143"/>
      <c r="H130" s="73">
        <v>1</v>
      </c>
      <c r="I130" s="68"/>
      <c r="J130" s="25" t="s">
        <v>197</v>
      </c>
    </row>
    <row r="131" spans="1:10" ht="90" x14ac:dyDescent="0.25">
      <c r="A131" s="79" t="s">
        <v>619</v>
      </c>
      <c r="B131" s="27" t="s">
        <v>91</v>
      </c>
      <c r="C131" s="24" t="s">
        <v>172</v>
      </c>
      <c r="D131" s="64" t="s">
        <v>530</v>
      </c>
      <c r="E131" s="72"/>
      <c r="F131" s="130">
        <v>2</v>
      </c>
      <c r="G131" s="143"/>
      <c r="H131" s="73">
        <v>1</v>
      </c>
      <c r="I131" s="68"/>
      <c r="J131" s="25" t="s">
        <v>199</v>
      </c>
    </row>
    <row r="132" spans="1:10" ht="126" customHeight="1" x14ac:dyDescent="0.25">
      <c r="A132" s="78" t="s">
        <v>200</v>
      </c>
      <c r="B132" s="26" t="s">
        <v>201</v>
      </c>
      <c r="C132" s="23" t="s">
        <v>58</v>
      </c>
      <c r="D132" s="36" t="s">
        <v>202</v>
      </c>
      <c r="E132" s="63"/>
      <c r="F132" s="37">
        <v>1</v>
      </c>
      <c r="G132" s="145"/>
      <c r="H132" s="38">
        <v>1</v>
      </c>
      <c r="I132" s="58"/>
      <c r="J132" s="59" t="s">
        <v>203</v>
      </c>
    </row>
    <row r="133" spans="1:10" ht="70.5" customHeight="1" x14ac:dyDescent="0.25">
      <c r="A133" s="79" t="s">
        <v>204</v>
      </c>
      <c r="B133" s="27" t="s">
        <v>201</v>
      </c>
      <c r="C133" s="24" t="s">
        <v>58</v>
      </c>
      <c r="D133" s="64" t="s">
        <v>531</v>
      </c>
      <c r="E133" s="72"/>
      <c r="F133" s="130">
        <v>2</v>
      </c>
      <c r="G133" s="143"/>
      <c r="H133" s="73">
        <v>1</v>
      </c>
      <c r="I133" s="68"/>
      <c r="J133" s="25" t="s">
        <v>589</v>
      </c>
    </row>
    <row r="134" spans="1:10" ht="84.75" customHeight="1" x14ac:dyDescent="0.25">
      <c r="A134" s="78" t="s">
        <v>205</v>
      </c>
      <c r="B134" s="26" t="s">
        <v>201</v>
      </c>
      <c r="C134" s="23" t="s">
        <v>58</v>
      </c>
      <c r="D134" s="36" t="s">
        <v>206</v>
      </c>
      <c r="E134" s="63" t="s">
        <v>278</v>
      </c>
      <c r="F134" s="37">
        <v>1</v>
      </c>
      <c r="G134" s="63"/>
      <c r="H134" s="39">
        <v>1</v>
      </c>
      <c r="I134" s="58"/>
      <c r="J134" s="59"/>
    </row>
    <row r="135" spans="1:10" ht="158.25" customHeight="1" x14ac:dyDescent="0.25">
      <c r="A135" s="78" t="s">
        <v>207</v>
      </c>
      <c r="B135" s="26" t="s">
        <v>201</v>
      </c>
      <c r="C135" s="23" t="s">
        <v>58</v>
      </c>
      <c r="D135" s="36" t="s">
        <v>208</v>
      </c>
      <c r="E135" s="63" t="s">
        <v>278</v>
      </c>
      <c r="F135" s="37">
        <v>1</v>
      </c>
      <c r="G135" s="145"/>
      <c r="H135" s="38">
        <v>1</v>
      </c>
      <c r="I135" s="58"/>
      <c r="J135" s="59" t="s">
        <v>590</v>
      </c>
    </row>
    <row r="136" spans="1:10" ht="45" x14ac:dyDescent="0.25">
      <c r="A136" s="79" t="s">
        <v>209</v>
      </c>
      <c r="B136" s="27" t="s">
        <v>201</v>
      </c>
      <c r="C136" s="24" t="s">
        <v>58</v>
      </c>
      <c r="D136" s="64" t="s">
        <v>210</v>
      </c>
      <c r="E136" s="72"/>
      <c r="F136" s="130">
        <v>2</v>
      </c>
      <c r="G136" s="143"/>
      <c r="H136" s="73">
        <v>1</v>
      </c>
      <c r="I136" s="68"/>
      <c r="J136" s="25"/>
    </row>
    <row r="137" spans="1:10" ht="90.75" customHeight="1" x14ac:dyDescent="0.25">
      <c r="A137" s="79" t="s">
        <v>211</v>
      </c>
      <c r="B137" s="27" t="s">
        <v>201</v>
      </c>
      <c r="C137" s="24" t="s">
        <v>58</v>
      </c>
      <c r="D137" s="64" t="s">
        <v>213</v>
      </c>
      <c r="E137" s="72"/>
      <c r="F137" s="130">
        <v>2</v>
      </c>
      <c r="G137" s="143"/>
      <c r="H137" s="73">
        <v>1</v>
      </c>
      <c r="I137" s="68"/>
      <c r="J137" s="25" t="s">
        <v>214</v>
      </c>
    </row>
    <row r="138" spans="1:10" ht="114" customHeight="1" x14ac:dyDescent="0.25">
      <c r="A138" s="79" t="s">
        <v>212</v>
      </c>
      <c r="B138" s="27" t="s">
        <v>201</v>
      </c>
      <c r="C138" s="24" t="s">
        <v>58</v>
      </c>
      <c r="D138" s="64" t="s">
        <v>216</v>
      </c>
      <c r="E138" s="72"/>
      <c r="F138" s="130">
        <v>2</v>
      </c>
      <c r="G138" s="143"/>
      <c r="H138" s="73">
        <v>1</v>
      </c>
      <c r="I138" s="68"/>
      <c r="J138" s="25"/>
    </row>
    <row r="139" spans="1:10" ht="75" customHeight="1" x14ac:dyDescent="0.25">
      <c r="A139" s="78" t="s">
        <v>215</v>
      </c>
      <c r="B139" s="26" t="s">
        <v>201</v>
      </c>
      <c r="C139" s="23" t="s">
        <v>58</v>
      </c>
      <c r="D139" s="36" t="s">
        <v>219</v>
      </c>
      <c r="E139" s="63" t="s">
        <v>278</v>
      </c>
      <c r="F139" s="37">
        <v>1</v>
      </c>
      <c r="G139" s="63"/>
      <c r="H139" s="39">
        <v>1</v>
      </c>
      <c r="I139" s="58"/>
      <c r="J139" s="59" t="s">
        <v>220</v>
      </c>
    </row>
    <row r="140" spans="1:10" ht="138.75" customHeight="1" x14ac:dyDescent="0.25">
      <c r="A140" s="78" t="s">
        <v>217</v>
      </c>
      <c r="B140" s="26" t="s">
        <v>201</v>
      </c>
      <c r="C140" s="23" t="s">
        <v>58</v>
      </c>
      <c r="D140" s="36" t="s">
        <v>222</v>
      </c>
      <c r="E140" s="63"/>
      <c r="F140" s="37">
        <v>1</v>
      </c>
      <c r="G140" s="63"/>
      <c r="H140" s="39">
        <v>1</v>
      </c>
      <c r="I140" s="58"/>
      <c r="J140" s="59" t="s">
        <v>223</v>
      </c>
    </row>
    <row r="141" spans="1:10" ht="52.5" customHeight="1" x14ac:dyDescent="0.25">
      <c r="A141" s="79" t="s">
        <v>218</v>
      </c>
      <c r="B141" s="27" t="s">
        <v>201</v>
      </c>
      <c r="C141" s="24" t="s">
        <v>58</v>
      </c>
      <c r="D141" s="64" t="s">
        <v>225</v>
      </c>
      <c r="E141" s="72"/>
      <c r="F141" s="130">
        <v>2</v>
      </c>
      <c r="G141" s="143"/>
      <c r="H141" s="73">
        <v>1</v>
      </c>
      <c r="I141" s="68"/>
      <c r="J141" s="25" t="s">
        <v>226</v>
      </c>
    </row>
    <row r="142" spans="1:10" ht="30" x14ac:dyDescent="0.25">
      <c r="A142" s="79" t="s">
        <v>221</v>
      </c>
      <c r="B142" s="27" t="s">
        <v>201</v>
      </c>
      <c r="C142" s="24" t="s">
        <v>58</v>
      </c>
      <c r="D142" s="64" t="s">
        <v>440</v>
      </c>
      <c r="E142" s="72"/>
      <c r="F142" s="130">
        <v>2</v>
      </c>
      <c r="G142" s="143"/>
      <c r="H142" s="73">
        <v>1</v>
      </c>
      <c r="I142" s="68"/>
      <c r="J142" s="25" t="s">
        <v>227</v>
      </c>
    </row>
    <row r="143" spans="1:10" ht="45" x14ac:dyDescent="0.25">
      <c r="A143" s="79" t="s">
        <v>224</v>
      </c>
      <c r="B143" s="27" t="s">
        <v>201</v>
      </c>
      <c r="C143" s="24" t="s">
        <v>58</v>
      </c>
      <c r="D143" s="64" t="s">
        <v>228</v>
      </c>
      <c r="E143" s="72"/>
      <c r="F143" s="130">
        <v>2</v>
      </c>
      <c r="G143" s="143"/>
      <c r="H143" s="73">
        <v>1</v>
      </c>
      <c r="I143" s="68"/>
      <c r="J143" s="25" t="s">
        <v>229</v>
      </c>
    </row>
    <row r="144" spans="1:10" ht="141" customHeight="1" x14ac:dyDescent="0.25">
      <c r="A144" s="78" t="s">
        <v>230</v>
      </c>
      <c r="B144" s="26" t="s">
        <v>201</v>
      </c>
      <c r="C144" s="23" t="s">
        <v>231</v>
      </c>
      <c r="D144" s="36" t="s">
        <v>232</v>
      </c>
      <c r="E144" s="99"/>
      <c r="F144" s="37">
        <v>1</v>
      </c>
      <c r="G144" s="63" t="s">
        <v>278</v>
      </c>
      <c r="H144" s="38">
        <v>1</v>
      </c>
      <c r="I144" s="58"/>
      <c r="J144" s="59" t="s">
        <v>233</v>
      </c>
    </row>
    <row r="145" spans="1:10" ht="51" customHeight="1" x14ac:dyDescent="0.25">
      <c r="A145" s="78" t="s">
        <v>234</v>
      </c>
      <c r="B145" s="26" t="s">
        <v>201</v>
      </c>
      <c r="C145" s="23" t="s">
        <v>231</v>
      </c>
      <c r="D145" s="36" t="s">
        <v>235</v>
      </c>
      <c r="E145" s="63"/>
      <c r="F145" s="37">
        <v>1</v>
      </c>
      <c r="G145" s="63"/>
      <c r="H145" s="39">
        <v>1</v>
      </c>
      <c r="I145" s="58"/>
      <c r="J145" s="59"/>
    </row>
    <row r="146" spans="1:10" ht="45" x14ac:dyDescent="0.25">
      <c r="A146" s="79" t="s">
        <v>236</v>
      </c>
      <c r="B146" s="27" t="s">
        <v>201</v>
      </c>
      <c r="C146" s="24" t="s">
        <v>231</v>
      </c>
      <c r="D146" s="64" t="s">
        <v>237</v>
      </c>
      <c r="E146" s="72"/>
      <c r="F146" s="130">
        <v>2</v>
      </c>
      <c r="G146" s="143"/>
      <c r="H146" s="73">
        <v>1</v>
      </c>
      <c r="I146" s="68"/>
      <c r="J146" s="25"/>
    </row>
    <row r="147" spans="1:10" ht="45" x14ac:dyDescent="0.25">
      <c r="A147" s="79" t="s">
        <v>238</v>
      </c>
      <c r="B147" s="27" t="s">
        <v>201</v>
      </c>
      <c r="C147" s="24" t="s">
        <v>231</v>
      </c>
      <c r="D147" s="64" t="s">
        <v>640</v>
      </c>
      <c r="E147" s="72"/>
      <c r="F147" s="130">
        <v>2</v>
      </c>
      <c r="G147" s="143"/>
      <c r="H147" s="73">
        <v>1</v>
      </c>
      <c r="I147" s="68"/>
      <c r="J147" s="25"/>
    </row>
    <row r="148" spans="1:10" ht="54" customHeight="1" x14ac:dyDescent="0.25">
      <c r="A148" s="78" t="s">
        <v>239</v>
      </c>
      <c r="B148" s="26" t="s">
        <v>201</v>
      </c>
      <c r="C148" s="23" t="s">
        <v>231</v>
      </c>
      <c r="D148" s="36" t="s">
        <v>240</v>
      </c>
      <c r="E148" s="63"/>
      <c r="F148" s="37">
        <v>1</v>
      </c>
      <c r="G148" s="63"/>
      <c r="H148" s="39">
        <v>1</v>
      </c>
      <c r="I148" s="58"/>
      <c r="J148" s="59" t="s">
        <v>241</v>
      </c>
    </row>
    <row r="149" spans="1:10" ht="45" x14ac:dyDescent="0.25">
      <c r="A149" s="79" t="s">
        <v>242</v>
      </c>
      <c r="B149" s="27" t="s">
        <v>201</v>
      </c>
      <c r="C149" s="24" t="s">
        <v>231</v>
      </c>
      <c r="D149" s="64" t="s">
        <v>243</v>
      </c>
      <c r="E149" s="72"/>
      <c r="F149" s="130">
        <v>2</v>
      </c>
      <c r="G149" s="143"/>
      <c r="H149" s="73">
        <v>1</v>
      </c>
      <c r="I149" s="68"/>
      <c r="J149" s="25"/>
    </row>
    <row r="150" spans="1:10" ht="60" x14ac:dyDescent="0.25">
      <c r="A150" s="79" t="s">
        <v>244</v>
      </c>
      <c r="B150" s="27" t="s">
        <v>201</v>
      </c>
      <c r="C150" s="24" t="s">
        <v>231</v>
      </c>
      <c r="D150" s="64" t="s">
        <v>532</v>
      </c>
      <c r="E150" s="72"/>
      <c r="F150" s="130">
        <v>2</v>
      </c>
      <c r="G150" s="143"/>
      <c r="H150" s="73">
        <v>1</v>
      </c>
      <c r="I150" s="68"/>
      <c r="J150" s="25"/>
    </row>
    <row r="151" spans="1:10" ht="60" x14ac:dyDescent="0.25">
      <c r="A151" s="78" t="s">
        <v>245</v>
      </c>
      <c r="B151" s="26" t="s">
        <v>201</v>
      </c>
      <c r="C151" s="23" t="s">
        <v>231</v>
      </c>
      <c r="D151" s="36" t="s">
        <v>246</v>
      </c>
      <c r="E151" s="63" t="s">
        <v>278</v>
      </c>
      <c r="F151" s="37">
        <v>1</v>
      </c>
      <c r="G151" s="63"/>
      <c r="H151" s="39">
        <v>1</v>
      </c>
      <c r="I151" s="58"/>
      <c r="J151" s="59" t="s">
        <v>247</v>
      </c>
    </row>
    <row r="152" spans="1:10" ht="60" x14ac:dyDescent="0.25">
      <c r="A152" s="78" t="s">
        <v>248</v>
      </c>
      <c r="B152" s="26" t="s">
        <v>201</v>
      </c>
      <c r="C152" s="23" t="s">
        <v>231</v>
      </c>
      <c r="D152" s="36" t="s">
        <v>249</v>
      </c>
      <c r="E152" s="63" t="s">
        <v>278</v>
      </c>
      <c r="F152" s="37">
        <v>1</v>
      </c>
      <c r="G152" s="63"/>
      <c r="H152" s="39">
        <v>1</v>
      </c>
      <c r="I152" s="58"/>
      <c r="J152" s="59"/>
    </row>
    <row r="153" spans="1:10" ht="45" x14ac:dyDescent="0.25">
      <c r="A153" s="79" t="s">
        <v>250</v>
      </c>
      <c r="B153" s="27" t="s">
        <v>201</v>
      </c>
      <c r="C153" s="24" t="s">
        <v>231</v>
      </c>
      <c r="D153" s="64" t="s">
        <v>251</v>
      </c>
      <c r="E153" s="72" t="s">
        <v>278</v>
      </c>
      <c r="F153" s="130">
        <v>2</v>
      </c>
      <c r="G153" s="143"/>
      <c r="H153" s="73">
        <v>1</v>
      </c>
      <c r="I153" s="68"/>
      <c r="J153" s="25"/>
    </row>
    <row r="154" spans="1:10" ht="174.75" customHeight="1" x14ac:dyDescent="0.25">
      <c r="A154" s="78" t="s">
        <v>252</v>
      </c>
      <c r="B154" s="26" t="s">
        <v>201</v>
      </c>
      <c r="C154" s="23" t="s">
        <v>253</v>
      </c>
      <c r="D154" s="64" t="s">
        <v>641</v>
      </c>
      <c r="E154" s="99"/>
      <c r="F154" s="37">
        <v>1</v>
      </c>
      <c r="G154" s="63" t="s">
        <v>278</v>
      </c>
      <c r="H154" s="38">
        <v>1</v>
      </c>
      <c r="I154" s="58"/>
      <c r="J154" s="59" t="s">
        <v>591</v>
      </c>
    </row>
    <row r="155" spans="1:10" ht="147.75" customHeight="1" x14ac:dyDescent="0.25">
      <c r="A155" s="78" t="s">
        <v>254</v>
      </c>
      <c r="B155" s="26" t="s">
        <v>201</v>
      </c>
      <c r="C155" s="23" t="s">
        <v>253</v>
      </c>
      <c r="D155" s="64" t="s">
        <v>642</v>
      </c>
      <c r="E155" s="63"/>
      <c r="F155" s="37">
        <v>1</v>
      </c>
      <c r="G155" s="63"/>
      <c r="H155" s="39">
        <v>1</v>
      </c>
      <c r="I155" s="58"/>
      <c r="J155" s="59"/>
    </row>
    <row r="156" spans="1:10" ht="100.5" customHeight="1" x14ac:dyDescent="0.25">
      <c r="A156" s="78" t="s">
        <v>255</v>
      </c>
      <c r="B156" s="26" t="s">
        <v>201</v>
      </c>
      <c r="C156" s="23" t="s">
        <v>253</v>
      </c>
      <c r="D156" s="36" t="s">
        <v>257</v>
      </c>
      <c r="E156" s="63" t="s">
        <v>278</v>
      </c>
      <c r="F156" s="37">
        <v>1</v>
      </c>
      <c r="G156" s="63"/>
      <c r="H156" s="39">
        <v>1</v>
      </c>
      <c r="I156" s="58"/>
      <c r="J156" s="144" t="s">
        <v>643</v>
      </c>
    </row>
    <row r="157" spans="1:10" ht="195" x14ac:dyDescent="0.25">
      <c r="A157" s="79" t="s">
        <v>256</v>
      </c>
      <c r="B157" s="27" t="s">
        <v>201</v>
      </c>
      <c r="C157" s="24" t="s">
        <v>253</v>
      </c>
      <c r="D157" s="64" t="s">
        <v>260</v>
      </c>
      <c r="E157" s="72" t="s">
        <v>278</v>
      </c>
      <c r="F157" s="130">
        <v>2</v>
      </c>
      <c r="G157" s="143"/>
      <c r="H157" s="73">
        <v>1</v>
      </c>
      <c r="I157" s="68"/>
      <c r="J157" s="25" t="s">
        <v>261</v>
      </c>
    </row>
    <row r="158" spans="1:10" ht="75" x14ac:dyDescent="0.25">
      <c r="A158" s="79" t="s">
        <v>258</v>
      </c>
      <c r="B158" s="27" t="s">
        <v>201</v>
      </c>
      <c r="C158" s="24" t="s">
        <v>253</v>
      </c>
      <c r="D158" s="64" t="s">
        <v>263</v>
      </c>
      <c r="E158" s="72" t="s">
        <v>278</v>
      </c>
      <c r="F158" s="130">
        <v>2</v>
      </c>
      <c r="G158" s="143"/>
      <c r="H158" s="73">
        <v>1</v>
      </c>
      <c r="I158" s="68"/>
      <c r="J158" s="25"/>
    </row>
    <row r="159" spans="1:10" ht="105" x14ac:dyDescent="0.25">
      <c r="A159" s="78" t="s">
        <v>259</v>
      </c>
      <c r="B159" s="26" t="s">
        <v>201</v>
      </c>
      <c r="C159" s="23" t="s">
        <v>253</v>
      </c>
      <c r="D159" s="64" t="s">
        <v>644</v>
      </c>
      <c r="E159" s="63" t="s">
        <v>278</v>
      </c>
      <c r="F159" s="37">
        <v>1</v>
      </c>
      <c r="G159" s="63"/>
      <c r="H159" s="39">
        <v>1</v>
      </c>
      <c r="I159" s="58"/>
      <c r="J159" s="59" t="s">
        <v>265</v>
      </c>
    </row>
    <row r="160" spans="1:10" ht="103.5" customHeight="1" x14ac:dyDescent="0.25">
      <c r="A160" s="79" t="s">
        <v>262</v>
      </c>
      <c r="B160" s="27" t="s">
        <v>201</v>
      </c>
      <c r="C160" s="24" t="s">
        <v>253</v>
      </c>
      <c r="D160" s="64" t="s">
        <v>267</v>
      </c>
      <c r="E160" s="72" t="s">
        <v>278</v>
      </c>
      <c r="F160" s="130">
        <v>2</v>
      </c>
      <c r="G160" s="143"/>
      <c r="H160" s="73">
        <v>1</v>
      </c>
      <c r="I160" s="68"/>
      <c r="J160" s="25" t="s">
        <v>268</v>
      </c>
    </row>
    <row r="161" spans="1:10" ht="75" x14ac:dyDescent="0.25">
      <c r="A161" s="79" t="s">
        <v>264</v>
      </c>
      <c r="B161" s="27" t="s">
        <v>201</v>
      </c>
      <c r="C161" s="24" t="s">
        <v>253</v>
      </c>
      <c r="D161" s="64" t="s">
        <v>270</v>
      </c>
      <c r="E161" s="72" t="s">
        <v>278</v>
      </c>
      <c r="F161" s="130">
        <v>2</v>
      </c>
      <c r="G161" s="143"/>
      <c r="H161" s="73">
        <v>1</v>
      </c>
      <c r="I161" s="68"/>
      <c r="J161" s="25" t="s">
        <v>271</v>
      </c>
    </row>
    <row r="162" spans="1:10" ht="60" x14ac:dyDescent="0.25">
      <c r="A162" s="79" t="s">
        <v>266</v>
      </c>
      <c r="B162" s="27" t="s">
        <v>201</v>
      </c>
      <c r="C162" s="24" t="s">
        <v>253</v>
      </c>
      <c r="D162" s="64" t="s">
        <v>272</v>
      </c>
      <c r="E162" s="72" t="s">
        <v>278</v>
      </c>
      <c r="F162" s="130">
        <v>2</v>
      </c>
      <c r="G162" s="143"/>
      <c r="H162" s="73">
        <v>1</v>
      </c>
      <c r="I162" s="68"/>
      <c r="J162" s="25" t="s">
        <v>271</v>
      </c>
    </row>
    <row r="163" spans="1:10" ht="90" x14ac:dyDescent="0.25">
      <c r="A163" s="79" t="s">
        <v>269</v>
      </c>
      <c r="B163" s="27" t="s">
        <v>201</v>
      </c>
      <c r="C163" s="24" t="s">
        <v>253</v>
      </c>
      <c r="D163" s="64" t="s">
        <v>645</v>
      </c>
      <c r="E163" s="72" t="s">
        <v>278</v>
      </c>
      <c r="F163" s="130">
        <v>2</v>
      </c>
      <c r="G163" s="143"/>
      <c r="H163" s="73">
        <v>1</v>
      </c>
      <c r="I163" s="68"/>
      <c r="J163" s="25" t="s">
        <v>271</v>
      </c>
    </row>
    <row r="164" spans="1:10" ht="60.75" customHeight="1" x14ac:dyDescent="0.25">
      <c r="A164" s="78" t="s">
        <v>273</v>
      </c>
      <c r="B164" s="26" t="s">
        <v>274</v>
      </c>
      <c r="C164" s="23" t="s">
        <v>454</v>
      </c>
      <c r="D164" s="36" t="s">
        <v>410</v>
      </c>
      <c r="E164" s="99"/>
      <c r="F164" s="37">
        <v>1</v>
      </c>
      <c r="G164" s="63" t="s">
        <v>278</v>
      </c>
      <c r="H164" s="38">
        <v>1</v>
      </c>
      <c r="I164" s="58"/>
      <c r="J164" s="59" t="s">
        <v>411</v>
      </c>
    </row>
    <row r="165" spans="1:10" ht="225" x14ac:dyDescent="0.25">
      <c r="A165" s="78" t="s">
        <v>276</v>
      </c>
      <c r="B165" s="26" t="s">
        <v>274</v>
      </c>
      <c r="C165" s="23" t="s">
        <v>454</v>
      </c>
      <c r="D165" s="36" t="s">
        <v>277</v>
      </c>
      <c r="E165" s="99"/>
      <c r="F165" s="37">
        <v>1</v>
      </c>
      <c r="G165" s="63" t="s">
        <v>278</v>
      </c>
      <c r="H165" s="39">
        <v>1</v>
      </c>
      <c r="I165" s="58"/>
      <c r="J165" s="144" t="s">
        <v>646</v>
      </c>
    </row>
    <row r="166" spans="1:10" ht="59.25" customHeight="1" x14ac:dyDescent="0.25">
      <c r="A166" s="78" t="s">
        <v>279</v>
      </c>
      <c r="B166" s="26" t="s">
        <v>274</v>
      </c>
      <c r="C166" s="23" t="s">
        <v>454</v>
      </c>
      <c r="D166" s="36" t="s">
        <v>412</v>
      </c>
      <c r="E166" s="99"/>
      <c r="F166" s="37">
        <v>1</v>
      </c>
      <c r="G166" s="63" t="s">
        <v>278</v>
      </c>
      <c r="H166" s="39">
        <v>1</v>
      </c>
      <c r="I166" s="58"/>
      <c r="J166" s="59" t="s">
        <v>592</v>
      </c>
    </row>
    <row r="167" spans="1:10" ht="70.5" customHeight="1" x14ac:dyDescent="0.25">
      <c r="A167" s="79" t="s">
        <v>280</v>
      </c>
      <c r="B167" s="27" t="s">
        <v>274</v>
      </c>
      <c r="C167" s="24" t="s">
        <v>454</v>
      </c>
      <c r="D167" s="64" t="s">
        <v>281</v>
      </c>
      <c r="E167" s="72"/>
      <c r="F167" s="130">
        <v>2</v>
      </c>
      <c r="G167" s="143"/>
      <c r="H167" s="73">
        <v>1</v>
      </c>
      <c r="I167" s="68"/>
      <c r="J167" s="25" t="s">
        <v>282</v>
      </c>
    </row>
    <row r="168" spans="1:10" ht="55.5" customHeight="1" x14ac:dyDescent="0.25">
      <c r="A168" s="79" t="s">
        <v>283</v>
      </c>
      <c r="B168" s="27" t="s">
        <v>274</v>
      </c>
      <c r="C168" s="24" t="s">
        <v>454</v>
      </c>
      <c r="D168" s="64" t="s">
        <v>533</v>
      </c>
      <c r="E168" s="72"/>
      <c r="F168" s="130">
        <v>2</v>
      </c>
      <c r="G168" s="143"/>
      <c r="H168" s="73">
        <v>1</v>
      </c>
      <c r="I168" s="68"/>
      <c r="J168" s="25" t="s">
        <v>413</v>
      </c>
    </row>
    <row r="169" spans="1:10" ht="30" x14ac:dyDescent="0.25">
      <c r="A169" s="79" t="s">
        <v>284</v>
      </c>
      <c r="B169" s="27" t="s">
        <v>274</v>
      </c>
      <c r="C169" s="24" t="s">
        <v>454</v>
      </c>
      <c r="D169" s="64" t="s">
        <v>414</v>
      </c>
      <c r="E169" s="72"/>
      <c r="F169" s="130">
        <v>2</v>
      </c>
      <c r="G169" s="143"/>
      <c r="H169" s="73">
        <v>1</v>
      </c>
      <c r="I169" s="68"/>
      <c r="J169" s="25"/>
    </row>
    <row r="170" spans="1:10" ht="45" x14ac:dyDescent="0.25">
      <c r="A170" s="79" t="s">
        <v>286</v>
      </c>
      <c r="B170" s="27" t="s">
        <v>274</v>
      </c>
      <c r="C170" s="24" t="s">
        <v>454</v>
      </c>
      <c r="D170" s="64" t="s">
        <v>415</v>
      </c>
      <c r="E170" s="72"/>
      <c r="F170" s="130">
        <v>2</v>
      </c>
      <c r="G170" s="143"/>
      <c r="H170" s="73">
        <v>1</v>
      </c>
      <c r="I170" s="68"/>
      <c r="J170" s="25"/>
    </row>
    <row r="171" spans="1:10" ht="81.75" customHeight="1" x14ac:dyDescent="0.25">
      <c r="A171" s="78" t="s">
        <v>289</v>
      </c>
      <c r="B171" s="26" t="s">
        <v>274</v>
      </c>
      <c r="C171" s="23" t="s">
        <v>454</v>
      </c>
      <c r="D171" s="36" t="s">
        <v>534</v>
      </c>
      <c r="E171" s="63"/>
      <c r="F171" s="37">
        <v>1</v>
      </c>
      <c r="G171" s="63"/>
      <c r="H171" s="39">
        <v>1</v>
      </c>
      <c r="I171" s="58"/>
      <c r="J171" s="59" t="s">
        <v>285</v>
      </c>
    </row>
    <row r="172" spans="1:10" ht="55.5" customHeight="1" x14ac:dyDescent="0.25">
      <c r="A172" s="78" t="s">
        <v>292</v>
      </c>
      <c r="B172" s="26" t="s">
        <v>274</v>
      </c>
      <c r="C172" s="23" t="s">
        <v>454</v>
      </c>
      <c r="D172" s="36" t="s">
        <v>287</v>
      </c>
      <c r="E172" s="63"/>
      <c r="F172" s="37">
        <v>1</v>
      </c>
      <c r="G172" s="63"/>
      <c r="H172" s="39">
        <v>1</v>
      </c>
      <c r="I172" s="58"/>
      <c r="J172" s="59" t="s">
        <v>441</v>
      </c>
    </row>
    <row r="173" spans="1:10" ht="60" customHeight="1" x14ac:dyDescent="0.25">
      <c r="A173" s="78" t="s">
        <v>295</v>
      </c>
      <c r="B173" s="26" t="s">
        <v>274</v>
      </c>
      <c r="C173" s="23" t="s">
        <v>454</v>
      </c>
      <c r="D173" s="36" t="s">
        <v>290</v>
      </c>
      <c r="E173" s="63"/>
      <c r="F173" s="37">
        <v>1</v>
      </c>
      <c r="G173" s="63"/>
      <c r="H173" s="39">
        <v>1</v>
      </c>
      <c r="I173" s="58"/>
      <c r="J173" s="59" t="s">
        <v>291</v>
      </c>
    </row>
    <row r="174" spans="1:10" ht="40.5" customHeight="1" x14ac:dyDescent="0.25">
      <c r="A174" s="78" t="s">
        <v>298</v>
      </c>
      <c r="B174" s="26" t="s">
        <v>274</v>
      </c>
      <c r="C174" s="23" t="s">
        <v>454</v>
      </c>
      <c r="D174" s="36" t="s">
        <v>293</v>
      </c>
      <c r="E174" s="63"/>
      <c r="F174" s="37">
        <v>1</v>
      </c>
      <c r="G174" s="63"/>
      <c r="H174" s="39">
        <v>1</v>
      </c>
      <c r="I174" s="58"/>
      <c r="J174" s="59" t="s">
        <v>294</v>
      </c>
    </row>
    <row r="175" spans="1:10" ht="72" customHeight="1" x14ac:dyDescent="0.25">
      <c r="A175" s="79" t="s">
        <v>366</v>
      </c>
      <c r="B175" s="27" t="s">
        <v>274</v>
      </c>
      <c r="C175" s="24" t="s">
        <v>454</v>
      </c>
      <c r="D175" s="64" t="s">
        <v>296</v>
      </c>
      <c r="E175" s="72"/>
      <c r="F175" s="130">
        <v>2</v>
      </c>
      <c r="G175" s="143"/>
      <c r="H175" s="73">
        <v>1</v>
      </c>
      <c r="I175" s="68"/>
      <c r="J175" s="25" t="s">
        <v>297</v>
      </c>
    </row>
    <row r="176" spans="1:10" ht="120" x14ac:dyDescent="0.25">
      <c r="A176" s="78" t="s">
        <v>367</v>
      </c>
      <c r="B176" s="26" t="s">
        <v>274</v>
      </c>
      <c r="C176" s="23" t="s">
        <v>454</v>
      </c>
      <c r="D176" s="36" t="s">
        <v>299</v>
      </c>
      <c r="E176" s="63"/>
      <c r="F176" s="37">
        <v>1</v>
      </c>
      <c r="G176" s="63"/>
      <c r="H176" s="39">
        <v>1</v>
      </c>
      <c r="I176" s="58"/>
      <c r="J176" s="59" t="s">
        <v>300</v>
      </c>
    </row>
    <row r="177" spans="1:10" ht="98.25" customHeight="1" x14ac:dyDescent="0.25">
      <c r="A177" s="78" t="s">
        <v>301</v>
      </c>
      <c r="B177" s="26" t="s">
        <v>274</v>
      </c>
      <c r="C177" s="23" t="s">
        <v>275</v>
      </c>
      <c r="D177" s="36" t="s">
        <v>302</v>
      </c>
      <c r="E177" s="99"/>
      <c r="F177" s="37">
        <v>1</v>
      </c>
      <c r="G177" s="63" t="s">
        <v>278</v>
      </c>
      <c r="H177" s="38">
        <v>1</v>
      </c>
      <c r="I177" s="58"/>
      <c r="J177" s="59"/>
    </row>
    <row r="178" spans="1:10" ht="49.5" customHeight="1" x14ac:dyDescent="0.25">
      <c r="A178" s="79" t="s">
        <v>303</v>
      </c>
      <c r="B178" s="27" t="s">
        <v>274</v>
      </c>
      <c r="C178" s="24" t="s">
        <v>275</v>
      </c>
      <c r="D178" s="64" t="s">
        <v>304</v>
      </c>
      <c r="E178" s="72"/>
      <c r="F178" s="130">
        <v>2</v>
      </c>
      <c r="G178" s="143"/>
      <c r="H178" s="73">
        <v>1</v>
      </c>
      <c r="I178" s="68"/>
      <c r="J178" s="25" t="s">
        <v>442</v>
      </c>
    </row>
    <row r="179" spans="1:10" ht="51" customHeight="1" x14ac:dyDescent="0.25">
      <c r="A179" s="79" t="s">
        <v>305</v>
      </c>
      <c r="B179" s="27" t="s">
        <v>274</v>
      </c>
      <c r="C179" s="24" t="s">
        <v>275</v>
      </c>
      <c r="D179" s="64" t="s">
        <v>535</v>
      </c>
      <c r="E179" s="72"/>
      <c r="F179" s="130">
        <v>2</v>
      </c>
      <c r="G179" s="143"/>
      <c r="H179" s="73">
        <v>1</v>
      </c>
      <c r="I179" s="68"/>
      <c r="J179" s="25" t="s">
        <v>306</v>
      </c>
    </row>
    <row r="180" spans="1:10" ht="60" x14ac:dyDescent="0.25">
      <c r="A180" s="79" t="s">
        <v>307</v>
      </c>
      <c r="B180" s="27" t="s">
        <v>274</v>
      </c>
      <c r="C180" s="24" t="s">
        <v>275</v>
      </c>
      <c r="D180" s="64" t="s">
        <v>308</v>
      </c>
      <c r="E180" s="72"/>
      <c r="F180" s="130">
        <v>2</v>
      </c>
      <c r="G180" s="143"/>
      <c r="H180" s="73">
        <v>1</v>
      </c>
      <c r="I180" s="68"/>
      <c r="J180" s="25" t="s">
        <v>309</v>
      </c>
    </row>
    <row r="181" spans="1:10" ht="45" x14ac:dyDescent="0.25">
      <c r="A181" s="79" t="s">
        <v>310</v>
      </c>
      <c r="B181" s="27" t="s">
        <v>274</v>
      </c>
      <c r="C181" s="24" t="s">
        <v>275</v>
      </c>
      <c r="D181" s="64" t="s">
        <v>416</v>
      </c>
      <c r="E181" s="72"/>
      <c r="F181" s="130">
        <v>2</v>
      </c>
      <c r="G181" s="143"/>
      <c r="H181" s="73">
        <v>1</v>
      </c>
      <c r="I181" s="68"/>
      <c r="J181" s="25" t="s">
        <v>311</v>
      </c>
    </row>
    <row r="182" spans="1:10" ht="45" x14ac:dyDescent="0.25">
      <c r="A182" s="78" t="s">
        <v>312</v>
      </c>
      <c r="B182" s="26" t="s">
        <v>274</v>
      </c>
      <c r="C182" s="23" t="s">
        <v>275</v>
      </c>
      <c r="D182" s="36" t="s">
        <v>313</v>
      </c>
      <c r="E182" s="63"/>
      <c r="F182" s="37">
        <v>1</v>
      </c>
      <c r="G182" s="63"/>
      <c r="H182" s="39">
        <v>1</v>
      </c>
      <c r="I182" s="58"/>
      <c r="J182" s="59"/>
    </row>
    <row r="183" spans="1:10" ht="51.75" customHeight="1" x14ac:dyDescent="0.25">
      <c r="A183" s="79" t="s">
        <v>314</v>
      </c>
      <c r="B183" s="27" t="s">
        <v>274</v>
      </c>
      <c r="C183" s="24" t="s">
        <v>275</v>
      </c>
      <c r="D183" s="64" t="s">
        <v>315</v>
      </c>
      <c r="E183" s="72"/>
      <c r="F183" s="130">
        <v>2</v>
      </c>
      <c r="G183" s="143"/>
      <c r="H183" s="73">
        <v>1</v>
      </c>
      <c r="I183" s="68"/>
      <c r="J183" s="25" t="s">
        <v>316</v>
      </c>
    </row>
    <row r="184" spans="1:10" ht="60" x14ac:dyDescent="0.25">
      <c r="A184" s="79" t="s">
        <v>317</v>
      </c>
      <c r="B184" s="27" t="s">
        <v>274</v>
      </c>
      <c r="C184" s="24" t="s">
        <v>275</v>
      </c>
      <c r="D184" s="64" t="s">
        <v>318</v>
      </c>
      <c r="E184" s="72"/>
      <c r="F184" s="130">
        <v>2</v>
      </c>
      <c r="G184" s="143"/>
      <c r="H184" s="73">
        <v>1</v>
      </c>
      <c r="I184" s="68"/>
      <c r="J184" s="25" t="s">
        <v>319</v>
      </c>
    </row>
    <row r="185" spans="1:10" ht="60" x14ac:dyDescent="0.25">
      <c r="A185" s="79" t="s">
        <v>320</v>
      </c>
      <c r="B185" s="27" t="s">
        <v>274</v>
      </c>
      <c r="C185" s="24" t="s">
        <v>275</v>
      </c>
      <c r="D185" s="64" t="s">
        <v>321</v>
      </c>
      <c r="E185" s="72"/>
      <c r="F185" s="130">
        <v>2</v>
      </c>
      <c r="G185" s="143"/>
      <c r="H185" s="73">
        <v>1</v>
      </c>
      <c r="I185" s="68"/>
      <c r="J185" s="25" t="s">
        <v>288</v>
      </c>
    </row>
    <row r="186" spans="1:10" ht="44.25" customHeight="1" x14ac:dyDescent="0.25">
      <c r="A186" s="79" t="s">
        <v>322</v>
      </c>
      <c r="B186" s="27" t="s">
        <v>274</v>
      </c>
      <c r="C186" s="24" t="s">
        <v>275</v>
      </c>
      <c r="D186" s="64" t="s">
        <v>323</v>
      </c>
      <c r="E186" s="72"/>
      <c r="F186" s="130">
        <v>2</v>
      </c>
      <c r="G186" s="143"/>
      <c r="H186" s="73">
        <v>1</v>
      </c>
      <c r="I186" s="68"/>
      <c r="J186" s="25" t="s">
        <v>324</v>
      </c>
    </row>
    <row r="187" spans="1:10" ht="33" customHeight="1" x14ac:dyDescent="0.25">
      <c r="A187" s="79" t="s">
        <v>325</v>
      </c>
      <c r="B187" s="27" t="s">
        <v>274</v>
      </c>
      <c r="C187" s="24" t="s">
        <v>275</v>
      </c>
      <c r="D187" s="64" t="s">
        <v>326</v>
      </c>
      <c r="E187" s="72"/>
      <c r="F187" s="130">
        <v>2</v>
      </c>
      <c r="G187" s="143"/>
      <c r="H187" s="73">
        <v>1</v>
      </c>
      <c r="I187" s="68"/>
      <c r="J187" s="25" t="s">
        <v>327</v>
      </c>
    </row>
    <row r="188" spans="1:10" ht="45" x14ac:dyDescent="0.25">
      <c r="A188" s="79" t="s">
        <v>328</v>
      </c>
      <c r="B188" s="27" t="s">
        <v>274</v>
      </c>
      <c r="C188" s="24" t="s">
        <v>275</v>
      </c>
      <c r="D188" s="64" t="s">
        <v>329</v>
      </c>
      <c r="E188" s="72"/>
      <c r="F188" s="130">
        <v>2</v>
      </c>
      <c r="G188" s="143"/>
      <c r="H188" s="73">
        <v>1</v>
      </c>
      <c r="I188" s="68"/>
      <c r="J188" s="25" t="s">
        <v>330</v>
      </c>
    </row>
    <row r="189" spans="1:10" ht="60" x14ac:dyDescent="0.25">
      <c r="A189" s="79" t="s">
        <v>331</v>
      </c>
      <c r="B189" s="27" t="s">
        <v>274</v>
      </c>
      <c r="C189" s="24" t="s">
        <v>275</v>
      </c>
      <c r="D189" s="64" t="s">
        <v>332</v>
      </c>
      <c r="E189" s="72"/>
      <c r="F189" s="130">
        <v>2</v>
      </c>
      <c r="G189" s="143"/>
      <c r="H189" s="73">
        <v>1</v>
      </c>
      <c r="I189" s="68"/>
      <c r="J189" s="25" t="s">
        <v>333</v>
      </c>
    </row>
    <row r="190" spans="1:10" ht="45" x14ac:dyDescent="0.25">
      <c r="A190" s="79" t="s">
        <v>334</v>
      </c>
      <c r="B190" s="27" t="s">
        <v>274</v>
      </c>
      <c r="C190" s="24" t="s">
        <v>275</v>
      </c>
      <c r="D190" s="64" t="s">
        <v>335</v>
      </c>
      <c r="E190" s="72"/>
      <c r="F190" s="130">
        <v>2</v>
      </c>
      <c r="G190" s="143"/>
      <c r="H190" s="73">
        <v>1</v>
      </c>
      <c r="I190" s="68"/>
      <c r="J190" s="25"/>
    </row>
  </sheetData>
  <autoFilter ref="A2:H190"/>
  <pageMargins left="0.70866141732283472" right="0.70866141732283472" top="0.74803149606299213" bottom="0.74803149606299213" header="0.31496062992125984" footer="0.31496062992125984"/>
  <pageSetup paperSize="9" scale="60" fitToHeight="38" orientation="landscape" horizontalDpi="4294967295" verticalDpi="4294967295" r:id="rId1"/>
  <headerFooter>
    <oddFooter>&amp;C&amp;8&amp;F  &amp;A&amp;RSeite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53"/>
  <sheetViews>
    <sheetView zoomScale="70" zoomScaleNormal="70" workbookViewId="0">
      <pane ySplit="2" topLeftCell="A96" activePane="bottomLeft" state="frozen"/>
      <selection pane="bottomLeft" activeCell="A120" sqref="A120"/>
    </sheetView>
  </sheetViews>
  <sheetFormatPr baseColWidth="10" defaultColWidth="9.140625" defaultRowHeight="15" x14ac:dyDescent="0.25"/>
  <cols>
    <col min="1" max="1" width="9.140625" style="4"/>
    <col min="2" max="2" width="34.42578125" style="4" customWidth="1"/>
    <col min="3" max="3" width="41.7109375" style="4" customWidth="1"/>
    <col min="4" max="4" width="35.85546875" style="4" customWidth="1"/>
    <col min="5" max="5" width="14.140625" style="5" customWidth="1"/>
    <col min="6" max="6" width="17" style="5" customWidth="1"/>
    <col min="7" max="7" width="12.28515625" style="5" customWidth="1"/>
    <col min="8" max="9" width="14.85546875" style="5" customWidth="1"/>
    <col min="10" max="10" width="12.28515625" style="5" customWidth="1"/>
    <col min="11" max="11" width="12.7109375" style="5" customWidth="1"/>
  </cols>
  <sheetData>
    <row r="2" spans="1:11" ht="141.75" x14ac:dyDescent="0.25">
      <c r="A2" s="85" t="s">
        <v>0</v>
      </c>
      <c r="B2" s="85" t="s">
        <v>1</v>
      </c>
      <c r="C2" s="85" t="s">
        <v>2</v>
      </c>
      <c r="D2" s="88" t="str">
        <f>'1. RMSCheckliste'!E2</f>
        <v>"X" = nicht prüf-relevant; 1 = Beant-wortung durch Revision</v>
      </c>
      <c r="E2" s="88" t="s">
        <v>370</v>
      </c>
      <c r="F2" s="86" t="s">
        <v>371</v>
      </c>
      <c r="G2" s="87" t="s">
        <v>451</v>
      </c>
      <c r="H2" s="87" t="s">
        <v>336</v>
      </c>
      <c r="I2" s="88" t="s">
        <v>372</v>
      </c>
      <c r="J2" s="88" t="s">
        <v>369</v>
      </c>
      <c r="K2" s="88" t="s">
        <v>368</v>
      </c>
    </row>
    <row r="3" spans="1:11" x14ac:dyDescent="0.25">
      <c r="A3" s="89" t="str">
        <f>'1. RMSCheckliste'!A3</f>
        <v>1.1.1</v>
      </c>
      <c r="B3" s="89" t="str">
        <f>'1. RMSCheckliste'!B3</f>
        <v>Organisation und 
Risikokultur</v>
      </c>
      <c r="C3" s="89" t="str">
        <f>'1. RMSCheckliste'!C3</f>
        <v>Vorgaben</v>
      </c>
      <c r="D3" s="89">
        <f>IF('1. RMSCheckliste'!E3="x", 0,1)</f>
        <v>1</v>
      </c>
      <c r="E3" s="90">
        <f>IF(D3=1,'1. RMSCheckliste'!F3,0)</f>
        <v>1</v>
      </c>
      <c r="F3" s="90">
        <f>'1. RMSCheckliste'!H3</f>
        <v>1</v>
      </c>
      <c r="G3" s="90">
        <f>IF(E3=1,IF(F3="n.a.",0,3),0)</f>
        <v>3</v>
      </c>
      <c r="H3" s="91"/>
      <c r="I3" s="91">
        <f>IF(E3=1,IF(F3="n.a.",0,F3),0)</f>
        <v>1</v>
      </c>
      <c r="J3" s="90"/>
      <c r="K3" s="91"/>
    </row>
    <row r="4" spans="1:11" x14ac:dyDescent="0.25">
      <c r="A4" s="89" t="str">
        <f>'1. RMSCheckliste'!A4</f>
        <v>1.1.2</v>
      </c>
      <c r="B4" s="89" t="str">
        <f>'1. RMSCheckliste'!B4</f>
        <v>Organisation und 
Risikokultur</v>
      </c>
      <c r="C4" s="89" t="str">
        <f>'1. RMSCheckliste'!C4</f>
        <v>Vorgaben</v>
      </c>
      <c r="D4" s="89">
        <f>IF('1. RMSCheckliste'!E4="x", 0,1)</f>
        <v>1</v>
      </c>
      <c r="E4" s="90">
        <f>IF(D4=1,'1. RMSCheckliste'!F4,0)</f>
        <v>1</v>
      </c>
      <c r="F4" s="90">
        <f>'1. RMSCheckliste'!H4</f>
        <v>1</v>
      </c>
      <c r="G4" s="90">
        <f t="shared" ref="G4:G69" si="0">IF(E4=1,IF(F4="n.a.",0,3),0)</f>
        <v>3</v>
      </c>
      <c r="H4" s="91"/>
      <c r="I4" s="91">
        <f t="shared" ref="I4:I69" si="1">IF(E4=1,IF(F4="n.a.",0,F4),0)</f>
        <v>1</v>
      </c>
      <c r="J4" s="90"/>
      <c r="K4" s="91"/>
    </row>
    <row r="5" spans="1:11" x14ac:dyDescent="0.25">
      <c r="A5" s="89" t="str">
        <f>'1. RMSCheckliste'!A5</f>
        <v>1.1.3</v>
      </c>
      <c r="B5" s="89" t="str">
        <f>'1. RMSCheckliste'!B5</f>
        <v>Organisation und 
Risikokultur</v>
      </c>
      <c r="C5" s="89" t="str">
        <f>'1. RMSCheckliste'!C5</f>
        <v>Vorgaben</v>
      </c>
      <c r="D5" s="89">
        <f>IF('1. RMSCheckliste'!E5="x", 0,1)</f>
        <v>1</v>
      </c>
      <c r="E5" s="90">
        <f>IF(D5=1,'1. RMSCheckliste'!F5,0)</f>
        <v>1</v>
      </c>
      <c r="F5" s="90">
        <f>'1. RMSCheckliste'!H5</f>
        <v>1</v>
      </c>
      <c r="G5" s="90">
        <f t="shared" si="0"/>
        <v>3</v>
      </c>
      <c r="H5" s="91"/>
      <c r="I5" s="91">
        <f t="shared" si="1"/>
        <v>1</v>
      </c>
      <c r="J5" s="90"/>
      <c r="K5" s="91"/>
    </row>
    <row r="6" spans="1:11" x14ac:dyDescent="0.25">
      <c r="A6" s="89" t="str">
        <f>'1. RMSCheckliste'!A6</f>
        <v>1.1.4</v>
      </c>
      <c r="B6" s="89" t="str">
        <f>'1. RMSCheckliste'!B6</f>
        <v>Organisation und 
Risikokultur</v>
      </c>
      <c r="C6" s="89" t="str">
        <f>'1. RMSCheckliste'!C6</f>
        <v>Vorgaben</v>
      </c>
      <c r="D6" s="89">
        <f>IF('1. RMSCheckliste'!E6="x", 0,1)</f>
        <v>1</v>
      </c>
      <c r="E6" s="90">
        <f>IF(D6=1,'1. RMSCheckliste'!F6,0)</f>
        <v>2</v>
      </c>
      <c r="F6" s="90">
        <f>'1. RMSCheckliste'!H6</f>
        <v>1</v>
      </c>
      <c r="G6" s="90">
        <f t="shared" si="0"/>
        <v>0</v>
      </c>
      <c r="H6" s="91"/>
      <c r="I6" s="91">
        <f t="shared" si="1"/>
        <v>0</v>
      </c>
      <c r="J6" s="90"/>
      <c r="K6" s="91"/>
    </row>
    <row r="7" spans="1:11" x14ac:dyDescent="0.25">
      <c r="A7" s="89" t="str">
        <f>'1. RMSCheckliste'!A7</f>
        <v>1.1.5</v>
      </c>
      <c r="B7" s="89" t="str">
        <f>'1. RMSCheckliste'!B7</f>
        <v>Organisation und 
Risikokultur</v>
      </c>
      <c r="C7" s="89" t="str">
        <f>'1. RMSCheckliste'!C7</f>
        <v>Vorgaben</v>
      </c>
      <c r="D7" s="89">
        <f>IF('1. RMSCheckliste'!E7="x", 0,1)</f>
        <v>1</v>
      </c>
      <c r="E7" s="90">
        <f>IF(D7=1,'1. RMSCheckliste'!F7,0)</f>
        <v>2</v>
      </c>
      <c r="F7" s="90">
        <f>'1. RMSCheckliste'!H7</f>
        <v>1</v>
      </c>
      <c r="G7" s="90">
        <f t="shared" si="0"/>
        <v>0</v>
      </c>
      <c r="H7" s="91"/>
      <c r="I7" s="91">
        <f t="shared" si="1"/>
        <v>0</v>
      </c>
      <c r="J7" s="90"/>
      <c r="K7" s="91"/>
    </row>
    <row r="8" spans="1:11" x14ac:dyDescent="0.25">
      <c r="A8" s="89" t="str">
        <f>'1. RMSCheckliste'!A8</f>
        <v>1.1.6</v>
      </c>
      <c r="B8" s="89" t="str">
        <f>'1. RMSCheckliste'!B8</f>
        <v>Organisation und 
Risikokultur</v>
      </c>
      <c r="C8" s="89" t="str">
        <f>'1. RMSCheckliste'!C8</f>
        <v>Vorgaben</v>
      </c>
      <c r="D8" s="89">
        <f>IF('1. RMSCheckliste'!E8="x", 0,1)</f>
        <v>1</v>
      </c>
      <c r="E8" s="90">
        <f>IF(D8=1,'1. RMSCheckliste'!F8,0)</f>
        <v>2</v>
      </c>
      <c r="F8" s="90">
        <f>'1. RMSCheckliste'!H8</f>
        <v>1</v>
      </c>
      <c r="G8" s="90">
        <f t="shared" si="0"/>
        <v>0</v>
      </c>
      <c r="H8" s="90">
        <f>SUM(G3:G8)</f>
        <v>9</v>
      </c>
      <c r="I8" s="90">
        <f t="shared" si="1"/>
        <v>0</v>
      </c>
      <c r="J8" s="90">
        <f>SUM(I3:I8)</f>
        <v>3</v>
      </c>
      <c r="K8" s="92">
        <f>IF(H8=0,0,ROUND(J8/H8,2))</f>
        <v>0.33</v>
      </c>
    </row>
    <row r="9" spans="1:11" x14ac:dyDescent="0.25">
      <c r="A9" s="93" t="str">
        <f>'1. RMSCheckliste'!A9</f>
        <v>1.2.1</v>
      </c>
      <c r="B9" s="93" t="str">
        <f>'1. RMSCheckliste'!B9</f>
        <v>Organisation und 
Risikokultur</v>
      </c>
      <c r="C9" s="93" t="str">
        <f>'1. RMSCheckliste'!C9</f>
        <v>Handbuch</v>
      </c>
      <c r="D9" s="93">
        <f>IF('1. RMSCheckliste'!E9="x", 0,1)</f>
        <v>1</v>
      </c>
      <c r="E9" s="94">
        <f>IF(D9=1,'1. RMSCheckliste'!F9,0)</f>
        <v>1</v>
      </c>
      <c r="F9" s="94">
        <f>'1. RMSCheckliste'!H9</f>
        <v>1</v>
      </c>
      <c r="G9" s="94">
        <f t="shared" si="0"/>
        <v>3</v>
      </c>
      <c r="H9" s="95"/>
      <c r="I9" s="95">
        <f t="shared" si="1"/>
        <v>1</v>
      </c>
      <c r="J9" s="95"/>
      <c r="K9" s="95"/>
    </row>
    <row r="10" spans="1:11" x14ac:dyDescent="0.25">
      <c r="A10" s="93" t="str">
        <f>'1. RMSCheckliste'!A10</f>
        <v>1.2.2</v>
      </c>
      <c r="B10" s="93" t="str">
        <f>'1. RMSCheckliste'!B10</f>
        <v>Organisation und 
Risikokultur</v>
      </c>
      <c r="C10" s="93" t="str">
        <f>'1. RMSCheckliste'!C10</f>
        <v>Handbuch</v>
      </c>
      <c r="D10" s="93">
        <f>IF('1. RMSCheckliste'!E10="x", 0,1)</f>
        <v>1</v>
      </c>
      <c r="E10" s="94">
        <f>IF(D10=1,'1. RMSCheckliste'!F10,0)</f>
        <v>2</v>
      </c>
      <c r="F10" s="94">
        <f>'1. RMSCheckliste'!H10</f>
        <v>1</v>
      </c>
      <c r="G10" s="94">
        <f t="shared" si="0"/>
        <v>0</v>
      </c>
      <c r="H10" s="95"/>
      <c r="I10" s="95">
        <f t="shared" si="1"/>
        <v>0</v>
      </c>
      <c r="J10" s="94"/>
      <c r="K10" s="95"/>
    </row>
    <row r="11" spans="1:11" x14ac:dyDescent="0.25">
      <c r="A11" s="93" t="str">
        <f>'1. RMSCheckliste'!A11</f>
        <v>1.2.3</v>
      </c>
      <c r="B11" s="93" t="str">
        <f>'1. RMSCheckliste'!B11</f>
        <v>Organisation und 
Risikokultur</v>
      </c>
      <c r="C11" s="93" t="str">
        <f>'1. RMSCheckliste'!C11</f>
        <v>Handbuch</v>
      </c>
      <c r="D11" s="93">
        <f>IF('1. RMSCheckliste'!E11="x", 0,1)</f>
        <v>1</v>
      </c>
      <c r="E11" s="94">
        <f>IF(D11=1,'1. RMSCheckliste'!F11,0)</f>
        <v>2</v>
      </c>
      <c r="F11" s="94">
        <f>'1. RMSCheckliste'!H11</f>
        <v>1</v>
      </c>
      <c r="G11" s="94">
        <f t="shared" si="0"/>
        <v>0</v>
      </c>
      <c r="H11" s="95"/>
      <c r="I11" s="95">
        <f t="shared" si="1"/>
        <v>0</v>
      </c>
      <c r="J11" s="94"/>
      <c r="K11" s="95"/>
    </row>
    <row r="12" spans="1:11" x14ac:dyDescent="0.25">
      <c r="A12" s="93" t="str">
        <f>'1. RMSCheckliste'!A12</f>
        <v>1.2.4</v>
      </c>
      <c r="B12" s="93" t="str">
        <f>'1. RMSCheckliste'!B12</f>
        <v>Organisation und 
Risikokultur</v>
      </c>
      <c r="C12" s="93" t="str">
        <f>'1. RMSCheckliste'!C12</f>
        <v>Handbuch</v>
      </c>
      <c r="D12" s="93">
        <f>IF('1. RMSCheckliste'!E12="x", 0,1)</f>
        <v>1</v>
      </c>
      <c r="E12" s="94">
        <f>IF(D12=1,'1. RMSCheckliste'!F12,0)</f>
        <v>2</v>
      </c>
      <c r="F12" s="94">
        <f>'1. RMSCheckliste'!H12</f>
        <v>1</v>
      </c>
      <c r="G12" s="94">
        <f t="shared" si="0"/>
        <v>0</v>
      </c>
      <c r="H12" s="95"/>
      <c r="I12" s="95">
        <f t="shared" si="1"/>
        <v>0</v>
      </c>
      <c r="J12" s="94"/>
      <c r="K12" s="95"/>
    </row>
    <row r="13" spans="1:11" x14ac:dyDescent="0.25">
      <c r="A13" s="93" t="str">
        <f>'1. RMSCheckliste'!A13</f>
        <v>1.2.5</v>
      </c>
      <c r="B13" s="93" t="str">
        <f>'1. RMSCheckliste'!B13</f>
        <v>Organisation und 
Risikokultur</v>
      </c>
      <c r="C13" s="93" t="str">
        <f>'1. RMSCheckliste'!C13</f>
        <v>Handbuch</v>
      </c>
      <c r="D13" s="93">
        <f>IF('1. RMSCheckliste'!E13="x", 0,1)</f>
        <v>1</v>
      </c>
      <c r="E13" s="94">
        <f>IF(D13=1,'1. RMSCheckliste'!F13,0)</f>
        <v>2</v>
      </c>
      <c r="F13" s="94">
        <f>'1. RMSCheckliste'!H13</f>
        <v>1</v>
      </c>
      <c r="G13" s="94">
        <f t="shared" si="0"/>
        <v>0</v>
      </c>
      <c r="H13" s="95"/>
      <c r="I13" s="95">
        <f t="shared" si="1"/>
        <v>0</v>
      </c>
      <c r="J13" s="94"/>
      <c r="K13" s="95"/>
    </row>
    <row r="14" spans="1:11" x14ac:dyDescent="0.25">
      <c r="A14" s="93" t="str">
        <f>'1. RMSCheckliste'!A14</f>
        <v>1.2.6</v>
      </c>
      <c r="B14" s="93" t="str">
        <f>'1. RMSCheckliste'!B14</f>
        <v>Organisation und 
Risikokultur</v>
      </c>
      <c r="C14" s="93" t="str">
        <f>'1. RMSCheckliste'!C14</f>
        <v>Handbuch</v>
      </c>
      <c r="D14" s="93">
        <f>IF('1. RMSCheckliste'!E14="x", 0,1)</f>
        <v>1</v>
      </c>
      <c r="E14" s="94">
        <f>IF(D14=1,'1. RMSCheckliste'!F14,0)</f>
        <v>2</v>
      </c>
      <c r="F14" s="94">
        <f>'1. RMSCheckliste'!H14</f>
        <v>1</v>
      </c>
      <c r="G14" s="94">
        <f t="shared" si="0"/>
        <v>0</v>
      </c>
      <c r="H14" s="95">
        <f>SUM(G9:G14)</f>
        <v>3</v>
      </c>
      <c r="I14" s="95">
        <f t="shared" si="1"/>
        <v>0</v>
      </c>
      <c r="J14" s="94">
        <f>SUM(I9:I14)</f>
        <v>1</v>
      </c>
      <c r="K14" s="96">
        <f>IF(H14=0,0,ROUND(J14/H14,2))</f>
        <v>0.33</v>
      </c>
    </row>
    <row r="15" spans="1:11" x14ac:dyDescent="0.25">
      <c r="A15" s="89" t="str">
        <f>'1. RMSCheckliste'!A15</f>
        <v>1.3.1</v>
      </c>
      <c r="B15" s="89" t="str">
        <f>'1. RMSCheckliste'!B15</f>
        <v>Organisation und 
Risikokultur</v>
      </c>
      <c r="C15" s="89" t="str">
        <f>'1. RMSCheckliste'!C15</f>
        <v>Aufbauorganisation</v>
      </c>
      <c r="D15" s="89">
        <f>IF('1. RMSCheckliste'!E15="x", 0,1)</f>
        <v>1</v>
      </c>
      <c r="E15" s="90">
        <f>IF(D15=1,'1. RMSCheckliste'!F15,0)</f>
        <v>1</v>
      </c>
      <c r="F15" s="90">
        <f>'1. RMSCheckliste'!H15</f>
        <v>1</v>
      </c>
      <c r="G15" s="90">
        <f t="shared" si="0"/>
        <v>3</v>
      </c>
      <c r="H15" s="91"/>
      <c r="I15" s="91">
        <f t="shared" si="1"/>
        <v>1</v>
      </c>
      <c r="J15" s="90"/>
      <c r="K15" s="91"/>
    </row>
    <row r="16" spans="1:11" x14ac:dyDescent="0.25">
      <c r="A16" s="89" t="str">
        <f>'1. RMSCheckliste'!A16</f>
        <v>1.3.2</v>
      </c>
      <c r="B16" s="89" t="str">
        <f>'1. RMSCheckliste'!B16</f>
        <v>Organisation und 
Risikokultur</v>
      </c>
      <c r="C16" s="89" t="str">
        <f>'1. RMSCheckliste'!C16</f>
        <v>Aufbauorganisation</v>
      </c>
      <c r="D16" s="89">
        <f>IF('1. RMSCheckliste'!E16="x", 0,1)</f>
        <v>1</v>
      </c>
      <c r="E16" s="90">
        <f>IF(D16=1,'1. RMSCheckliste'!F16,0)</f>
        <v>1</v>
      </c>
      <c r="F16" s="90">
        <f>'1. RMSCheckliste'!H16</f>
        <v>1</v>
      </c>
      <c r="G16" s="90">
        <f t="shared" si="0"/>
        <v>3</v>
      </c>
      <c r="H16" s="91"/>
      <c r="I16" s="91">
        <f t="shared" si="1"/>
        <v>1</v>
      </c>
      <c r="J16" s="90"/>
      <c r="K16" s="91"/>
    </row>
    <row r="17" spans="1:11" x14ac:dyDescent="0.25">
      <c r="A17" s="89" t="str">
        <f>'1. RMSCheckliste'!A17</f>
        <v>1.3.3</v>
      </c>
      <c r="B17" s="89" t="str">
        <f>'1. RMSCheckliste'!B17</f>
        <v>Organisation und 
Risikokultur</v>
      </c>
      <c r="C17" s="89" t="str">
        <f>'1. RMSCheckliste'!C17</f>
        <v>Aufbauorganisation</v>
      </c>
      <c r="D17" s="89">
        <f>IF('1. RMSCheckliste'!E17="x", 0,1)</f>
        <v>1</v>
      </c>
      <c r="E17" s="90">
        <f>IF(D17=1,'1. RMSCheckliste'!F17,0)</f>
        <v>2</v>
      </c>
      <c r="F17" s="90">
        <f>'1. RMSCheckliste'!H17</f>
        <v>1</v>
      </c>
      <c r="G17" s="90">
        <f t="shared" si="0"/>
        <v>0</v>
      </c>
      <c r="H17" s="90">
        <f>SUM(G15:G17)</f>
        <v>6</v>
      </c>
      <c r="I17" s="90">
        <f t="shared" si="1"/>
        <v>0</v>
      </c>
      <c r="J17" s="90">
        <f>SUM(I15:I17)</f>
        <v>2</v>
      </c>
      <c r="K17" s="92">
        <f>IF(H17=0,0,ROUND(J17/H17,2))</f>
        <v>0.33</v>
      </c>
    </row>
    <row r="18" spans="1:11" x14ac:dyDescent="0.25">
      <c r="A18" s="93" t="str">
        <f>'1. RMSCheckliste'!A18</f>
        <v>1.4.1</v>
      </c>
      <c r="B18" s="93" t="str">
        <f>'1. RMSCheckliste'!B18</f>
        <v>Organisation und 
Risikokultur</v>
      </c>
      <c r="C18" s="93" t="str">
        <f>'1. RMSCheckliste'!C18</f>
        <v>Geschäftsprozess/ Ablauforganisation</v>
      </c>
      <c r="D18" s="93">
        <f>IF('1. RMSCheckliste'!E18="x", 0,1)</f>
        <v>1</v>
      </c>
      <c r="E18" s="94">
        <f>IF(D18=1,'1. RMSCheckliste'!F18,0)</f>
        <v>1</v>
      </c>
      <c r="F18" s="94">
        <f>'1. RMSCheckliste'!H18</f>
        <v>1</v>
      </c>
      <c r="G18" s="94">
        <f t="shared" si="0"/>
        <v>3</v>
      </c>
      <c r="H18" s="95"/>
      <c r="I18" s="95">
        <f t="shared" si="1"/>
        <v>1</v>
      </c>
      <c r="J18" s="94"/>
      <c r="K18" s="95"/>
    </row>
    <row r="19" spans="1:11" x14ac:dyDescent="0.25">
      <c r="A19" s="93" t="str">
        <f>'1. RMSCheckliste'!A19</f>
        <v>1.4.2</v>
      </c>
      <c r="B19" s="93" t="str">
        <f>'1. RMSCheckliste'!B19</f>
        <v>Organisation und 
Risikokultur</v>
      </c>
      <c r="C19" s="93" t="str">
        <f>'1. RMSCheckliste'!C19</f>
        <v>Geschäftsprozess/ Ablauforganisation</v>
      </c>
      <c r="D19" s="93">
        <f>IF('1. RMSCheckliste'!E19="x", 0,1)</f>
        <v>1</v>
      </c>
      <c r="E19" s="94">
        <f>IF(D19=1,'1. RMSCheckliste'!F19,0)</f>
        <v>2</v>
      </c>
      <c r="F19" s="94">
        <f>'1. RMSCheckliste'!H19</f>
        <v>1</v>
      </c>
      <c r="G19" s="94">
        <f t="shared" si="0"/>
        <v>0</v>
      </c>
      <c r="H19" s="95"/>
      <c r="I19" s="95">
        <f t="shared" si="1"/>
        <v>0</v>
      </c>
      <c r="J19" s="94"/>
      <c r="K19" s="95"/>
    </row>
    <row r="20" spans="1:11" x14ac:dyDescent="0.25">
      <c r="A20" s="93" t="str">
        <f>'1. RMSCheckliste'!A20</f>
        <v>1.4.3</v>
      </c>
      <c r="B20" s="93" t="str">
        <f>'1. RMSCheckliste'!B20</f>
        <v>Organisation und 
Risikokultur</v>
      </c>
      <c r="C20" s="93" t="str">
        <f>'1. RMSCheckliste'!C20</f>
        <v>Geschäftsprozess/ Ablauforganisation</v>
      </c>
      <c r="D20" s="93">
        <f>IF('1. RMSCheckliste'!E20="x", 0,1)</f>
        <v>1</v>
      </c>
      <c r="E20" s="94">
        <f>IF(D20=1,'1. RMSCheckliste'!F20,0)</f>
        <v>1</v>
      </c>
      <c r="F20" s="94">
        <f>'1. RMSCheckliste'!H20</f>
        <v>1</v>
      </c>
      <c r="G20" s="94">
        <f t="shared" si="0"/>
        <v>3</v>
      </c>
      <c r="H20" s="95">
        <f>SUM(G18:G20)</f>
        <v>6</v>
      </c>
      <c r="I20" s="95">
        <f t="shared" si="1"/>
        <v>1</v>
      </c>
      <c r="J20" s="94">
        <f>SUM(I18:I20)</f>
        <v>2</v>
      </c>
      <c r="K20" s="96">
        <f>IF(H20=0,0,ROUND(J20/H20,2))</f>
        <v>0.33</v>
      </c>
    </row>
    <row r="21" spans="1:11" x14ac:dyDescent="0.25">
      <c r="A21" s="89" t="str">
        <f>'1. RMSCheckliste'!A21</f>
        <v>1.5.1</v>
      </c>
      <c r="B21" s="89" t="str">
        <f>'1. RMSCheckliste'!B21</f>
        <v>Organisation und 
Risikokultur</v>
      </c>
      <c r="C21" s="89" t="str">
        <f>'1. RMSCheckliste'!C21</f>
        <v>Weiterentwicklung</v>
      </c>
      <c r="D21" s="89">
        <f>IF('1. RMSCheckliste'!E21="x", 0,1)</f>
        <v>1</v>
      </c>
      <c r="E21" s="90">
        <f>IF(D21=1,'1. RMSCheckliste'!F21,0)</f>
        <v>1</v>
      </c>
      <c r="F21" s="90">
        <f>'1. RMSCheckliste'!H21</f>
        <v>1</v>
      </c>
      <c r="G21" s="90">
        <f t="shared" si="0"/>
        <v>3</v>
      </c>
      <c r="H21" s="91"/>
      <c r="I21" s="91">
        <f t="shared" si="1"/>
        <v>1</v>
      </c>
      <c r="J21" s="90"/>
      <c r="K21" s="91"/>
    </row>
    <row r="22" spans="1:11" x14ac:dyDescent="0.25">
      <c r="A22" s="89" t="str">
        <f>'1. RMSCheckliste'!A22</f>
        <v>1.5.2</v>
      </c>
      <c r="B22" s="89" t="str">
        <f>'1. RMSCheckliste'!B22</f>
        <v>Organisation und 
Risikokultur</v>
      </c>
      <c r="C22" s="89" t="str">
        <f>'1. RMSCheckliste'!C22</f>
        <v>Weiterentwicklung</v>
      </c>
      <c r="D22" s="89">
        <f>IF('1. RMSCheckliste'!E22="x", 0,1)</f>
        <v>1</v>
      </c>
      <c r="E22" s="90">
        <f>IF(D22=1,'1. RMSCheckliste'!F22,0)</f>
        <v>1</v>
      </c>
      <c r="F22" s="90">
        <f>'1. RMSCheckliste'!H22</f>
        <v>1</v>
      </c>
      <c r="G22" s="90">
        <f t="shared" si="0"/>
        <v>3</v>
      </c>
      <c r="H22" s="91"/>
      <c r="I22" s="91">
        <f t="shared" si="1"/>
        <v>1</v>
      </c>
      <c r="J22" s="90"/>
      <c r="K22" s="91"/>
    </row>
    <row r="23" spans="1:11" x14ac:dyDescent="0.25">
      <c r="A23" s="89" t="str">
        <f>'1. RMSCheckliste'!A23</f>
        <v>1.5.3</v>
      </c>
      <c r="B23" s="89" t="str">
        <f>'1. RMSCheckliste'!B23</f>
        <v>Organisation und 
Risikokultur</v>
      </c>
      <c r="C23" s="89" t="str">
        <f>'1. RMSCheckliste'!C23</f>
        <v>Weiterentwicklung</v>
      </c>
      <c r="D23" s="89">
        <f>IF('1. RMSCheckliste'!E23="x", 0,1)</f>
        <v>1</v>
      </c>
      <c r="E23" s="90">
        <f>IF(D23=1,'1. RMSCheckliste'!F23,0)</f>
        <v>1</v>
      </c>
      <c r="F23" s="90">
        <f>'1. RMSCheckliste'!H23</f>
        <v>1</v>
      </c>
      <c r="G23" s="90">
        <f t="shared" si="0"/>
        <v>3</v>
      </c>
      <c r="H23" s="90">
        <f>SUM(G21:G23)</f>
        <v>9</v>
      </c>
      <c r="I23" s="90">
        <f t="shared" si="1"/>
        <v>1</v>
      </c>
      <c r="J23" s="90">
        <f>SUM(I21:I23)</f>
        <v>3</v>
      </c>
      <c r="K23" s="92">
        <f>IF(H23=0,0,ROUND(J23/H23,2))</f>
        <v>0.33</v>
      </c>
    </row>
    <row r="24" spans="1:11" x14ac:dyDescent="0.25">
      <c r="A24" s="89" t="str">
        <f>'1. RMSCheckliste'!A24</f>
        <v>2.1.1</v>
      </c>
      <c r="B24" s="89" t="str">
        <f>'1. RMSCheckliste'!B24</f>
        <v>Strategie</v>
      </c>
      <c r="C24" s="89" t="str">
        <f>'1. RMSCheckliste'!C24</f>
        <v>Risikostrategie allgemein</v>
      </c>
      <c r="D24" s="89">
        <f>IF('1. RMSCheckliste'!E24="x", 0,1)</f>
        <v>1</v>
      </c>
      <c r="E24" s="90">
        <f>IF(D24=1,'1. RMSCheckliste'!F24,0)</f>
        <v>1</v>
      </c>
      <c r="F24" s="90">
        <f>'1. RMSCheckliste'!H24</f>
        <v>1</v>
      </c>
      <c r="G24" s="90">
        <f t="shared" si="0"/>
        <v>3</v>
      </c>
      <c r="H24" s="91"/>
      <c r="I24" s="91">
        <f t="shared" si="1"/>
        <v>1</v>
      </c>
      <c r="J24" s="90"/>
      <c r="K24" s="91"/>
    </row>
    <row r="25" spans="1:11" x14ac:dyDescent="0.25">
      <c r="A25" s="89" t="str">
        <f>'1. RMSCheckliste'!A25</f>
        <v>2.1.2</v>
      </c>
      <c r="B25" s="89" t="str">
        <f>'1. RMSCheckliste'!B25</f>
        <v>Strategie</v>
      </c>
      <c r="C25" s="89" t="str">
        <f>'1. RMSCheckliste'!C25</f>
        <v>Risikostrategie allgemein</v>
      </c>
      <c r="D25" s="89">
        <f>IF('1. RMSCheckliste'!E25="x", 0,1)</f>
        <v>1</v>
      </c>
      <c r="E25" s="90">
        <f>IF(D25=1,'1. RMSCheckliste'!F25,0)</f>
        <v>1</v>
      </c>
      <c r="F25" s="90">
        <f>'1. RMSCheckliste'!H25</f>
        <v>1</v>
      </c>
      <c r="G25" s="90">
        <f t="shared" si="0"/>
        <v>3</v>
      </c>
      <c r="H25" s="91"/>
      <c r="I25" s="91">
        <f t="shared" si="1"/>
        <v>1</v>
      </c>
      <c r="J25" s="90"/>
      <c r="K25" s="91"/>
    </row>
    <row r="26" spans="1:11" x14ac:dyDescent="0.25">
      <c r="A26" s="89" t="str">
        <f>'1. RMSCheckliste'!A26</f>
        <v>2.1.3</v>
      </c>
      <c r="B26" s="89" t="str">
        <f>'1. RMSCheckliste'!B26</f>
        <v>Strategie</v>
      </c>
      <c r="C26" s="89" t="str">
        <f>'1. RMSCheckliste'!C26</f>
        <v>Risikostrategie allgemein</v>
      </c>
      <c r="D26" s="89">
        <f>IF('1. RMSCheckliste'!E26="x", 0,1)</f>
        <v>1</v>
      </c>
      <c r="E26" s="90">
        <f>IF(D26=1,'1. RMSCheckliste'!F26,0)</f>
        <v>2</v>
      </c>
      <c r="F26" s="90">
        <f>'1. RMSCheckliste'!H26</f>
        <v>1</v>
      </c>
      <c r="G26" s="90">
        <f t="shared" si="0"/>
        <v>0</v>
      </c>
      <c r="H26" s="91">
        <f>SUM(G24:G26)</f>
        <v>6</v>
      </c>
      <c r="I26" s="91">
        <f t="shared" si="1"/>
        <v>0</v>
      </c>
      <c r="J26" s="90">
        <f>SUM(I24:I26)</f>
        <v>2</v>
      </c>
      <c r="K26" s="92">
        <f>IF(H26=0,0,ROUND(J26/H26,2))</f>
        <v>0.33</v>
      </c>
    </row>
    <row r="27" spans="1:11" x14ac:dyDescent="0.25">
      <c r="A27" s="93" t="str">
        <f>'1. RMSCheckliste'!A27</f>
        <v>2.2.1</v>
      </c>
      <c r="B27" s="93" t="str">
        <f>'1. RMSCheckliste'!B27</f>
        <v>Strategie</v>
      </c>
      <c r="C27" s="93" t="str">
        <f>'1. RMSCheckliste'!C27</f>
        <v>Risikodefinition</v>
      </c>
      <c r="D27" s="93">
        <f>IF('1. RMSCheckliste'!E27="x", 0,1)</f>
        <v>1</v>
      </c>
      <c r="E27" s="94">
        <f>IF(D27=1,'1. RMSCheckliste'!F27,0)</f>
        <v>1</v>
      </c>
      <c r="F27" s="94">
        <f>'1. RMSCheckliste'!H27</f>
        <v>1</v>
      </c>
      <c r="G27" s="94">
        <f t="shared" si="0"/>
        <v>3</v>
      </c>
      <c r="H27" s="95"/>
      <c r="I27" s="95">
        <f t="shared" si="1"/>
        <v>1</v>
      </c>
      <c r="J27" s="94"/>
      <c r="K27" s="95"/>
    </row>
    <row r="28" spans="1:11" x14ac:dyDescent="0.25">
      <c r="A28" s="93" t="str">
        <f>'1. RMSCheckliste'!A28</f>
        <v>2.2.2</v>
      </c>
      <c r="B28" s="93" t="str">
        <f>'1. RMSCheckliste'!B28</f>
        <v>Strategie</v>
      </c>
      <c r="C28" s="93" t="str">
        <f>'1. RMSCheckliste'!C28</f>
        <v>Risikodefinition</v>
      </c>
      <c r="D28" s="93">
        <f>IF('1. RMSCheckliste'!E28="x", 0,1)</f>
        <v>1</v>
      </c>
      <c r="E28" s="94">
        <f>IF(D28=1,'1. RMSCheckliste'!F28,0)</f>
        <v>2</v>
      </c>
      <c r="F28" s="94">
        <f>'1. RMSCheckliste'!H28</f>
        <v>1</v>
      </c>
      <c r="G28" s="94">
        <f t="shared" si="0"/>
        <v>0</v>
      </c>
      <c r="H28" s="94">
        <f>SUM(G27:G28)</f>
        <v>3</v>
      </c>
      <c r="I28" s="94">
        <f t="shared" si="1"/>
        <v>0</v>
      </c>
      <c r="J28" s="94">
        <f>SUM(I27:I28)</f>
        <v>1</v>
      </c>
      <c r="K28" s="96">
        <f>IF(H28=0,0,ROUND(J28/H28,2))</f>
        <v>0.33</v>
      </c>
    </row>
    <row r="29" spans="1:11" x14ac:dyDescent="0.25">
      <c r="A29" s="89" t="str">
        <f>'1. RMSCheckliste'!A29</f>
        <v>2.3.1</v>
      </c>
      <c r="B29" s="89" t="str">
        <f>'1. RMSCheckliste'!B29</f>
        <v>Strategie</v>
      </c>
      <c r="C29" s="89" t="str">
        <f>'1. RMSCheckliste'!C29</f>
        <v>Risikopolitik</v>
      </c>
      <c r="D29" s="89">
        <f>IF('1. RMSCheckliste'!E29="x", 0,1)</f>
        <v>1</v>
      </c>
      <c r="E29" s="90">
        <f>IF(D29=1,'1. RMSCheckliste'!F29,0)</f>
        <v>1</v>
      </c>
      <c r="F29" s="90">
        <f>'1. RMSCheckliste'!H29</f>
        <v>1</v>
      </c>
      <c r="G29" s="90">
        <f t="shared" si="0"/>
        <v>3</v>
      </c>
      <c r="H29" s="90">
        <f>G29</f>
        <v>3</v>
      </c>
      <c r="I29" s="90">
        <f t="shared" si="1"/>
        <v>1</v>
      </c>
      <c r="J29" s="90">
        <f>I29</f>
        <v>1</v>
      </c>
      <c r="K29" s="92">
        <f>IF(H29=0,0,ROUND(J29/H29,2))</f>
        <v>0.33</v>
      </c>
    </row>
    <row r="30" spans="1:11" x14ac:dyDescent="0.25">
      <c r="A30" s="93" t="str">
        <f>'1. RMSCheckliste'!A30</f>
        <v>2.4.1</v>
      </c>
      <c r="B30" s="93" t="str">
        <f>'1. RMSCheckliste'!B30</f>
        <v>Strategie</v>
      </c>
      <c r="C30" s="93" t="str">
        <f>'1. RMSCheckliste'!C30</f>
        <v>Risikokultur</v>
      </c>
      <c r="D30" s="93">
        <f>IF('1. RMSCheckliste'!E30="x", 0,1)</f>
        <v>1</v>
      </c>
      <c r="E30" s="94">
        <f>IF(D30=1,'1. RMSCheckliste'!F30,0)</f>
        <v>1</v>
      </c>
      <c r="F30" s="94">
        <f>'1. RMSCheckliste'!H30</f>
        <v>1</v>
      </c>
      <c r="G30" s="94">
        <f t="shared" si="0"/>
        <v>3</v>
      </c>
      <c r="H30" s="95"/>
      <c r="I30" s="95">
        <f t="shared" si="1"/>
        <v>1</v>
      </c>
      <c r="J30" s="94"/>
      <c r="K30" s="95"/>
    </row>
    <row r="31" spans="1:11" x14ac:dyDescent="0.25">
      <c r="A31" s="93" t="str">
        <f>'1. RMSCheckliste'!A31</f>
        <v>2.4.2</v>
      </c>
      <c r="B31" s="93" t="str">
        <f>'1. RMSCheckliste'!B31</f>
        <v>Strategie</v>
      </c>
      <c r="C31" s="93" t="str">
        <f>'1. RMSCheckliste'!C31</f>
        <v>Risikokultur</v>
      </c>
      <c r="D31" s="93">
        <f>IF('1. RMSCheckliste'!E31="x", 0,1)</f>
        <v>1</v>
      </c>
      <c r="E31" s="94">
        <f>IF(D31=1,'1. RMSCheckliste'!F31,0)</f>
        <v>2</v>
      </c>
      <c r="F31" s="94">
        <f>'1. RMSCheckliste'!H31</f>
        <v>1</v>
      </c>
      <c r="G31" s="94">
        <f t="shared" si="0"/>
        <v>0</v>
      </c>
      <c r="H31" s="94">
        <f>SUM(G30:G31)</f>
        <v>3</v>
      </c>
      <c r="I31" s="95">
        <f t="shared" si="1"/>
        <v>0</v>
      </c>
      <c r="J31" s="94">
        <f>SUM(I30:I31)</f>
        <v>1</v>
      </c>
      <c r="K31" s="96">
        <f>IF(H31=0,0,ROUND(J31/H31,2))</f>
        <v>0.33</v>
      </c>
    </row>
    <row r="32" spans="1:11" x14ac:dyDescent="0.25">
      <c r="A32" s="89" t="str">
        <f>'1. RMSCheckliste'!A32</f>
        <v>2.5.1</v>
      </c>
      <c r="B32" s="89" t="str">
        <f>'1. RMSCheckliste'!B32</f>
        <v>Strategie</v>
      </c>
      <c r="C32" s="89" t="str">
        <f>'1. RMSCheckliste'!C32</f>
        <v>Risikotragfähigkeit</v>
      </c>
      <c r="D32" s="89">
        <f>IF('1. RMSCheckliste'!E32="x", 0,1)</f>
        <v>1</v>
      </c>
      <c r="E32" s="90">
        <f>IF(D32=1,'1. RMSCheckliste'!F32,0)</f>
        <v>1</v>
      </c>
      <c r="F32" s="90">
        <f>'1. RMSCheckliste'!H32</f>
        <v>1</v>
      </c>
      <c r="G32" s="90">
        <f t="shared" si="0"/>
        <v>3</v>
      </c>
      <c r="H32" s="91"/>
      <c r="I32" s="91">
        <f t="shared" si="1"/>
        <v>1</v>
      </c>
      <c r="J32" s="90"/>
      <c r="K32" s="91"/>
    </row>
    <row r="33" spans="1:11" x14ac:dyDescent="0.25">
      <c r="A33" s="89" t="str">
        <f>'1. RMSCheckliste'!A33</f>
        <v>2.5.2</v>
      </c>
      <c r="B33" s="89" t="str">
        <f>'1. RMSCheckliste'!B33</f>
        <v>Strategie</v>
      </c>
      <c r="C33" s="89" t="str">
        <f>'1. RMSCheckliste'!C33</f>
        <v>Risikotragfähigkeit</v>
      </c>
      <c r="D33" s="89">
        <f>IF('1. RMSCheckliste'!E33="x", 0,1)</f>
        <v>1</v>
      </c>
      <c r="E33" s="90">
        <f>IF(D33=1,'1. RMSCheckliste'!F33,0)</f>
        <v>2</v>
      </c>
      <c r="F33" s="90">
        <f>'1. RMSCheckliste'!H33</f>
        <v>1</v>
      </c>
      <c r="G33" s="90">
        <f t="shared" si="0"/>
        <v>0</v>
      </c>
      <c r="H33" s="91"/>
      <c r="I33" s="91">
        <f t="shared" si="1"/>
        <v>0</v>
      </c>
      <c r="J33" s="90"/>
      <c r="K33" s="91"/>
    </row>
    <row r="34" spans="1:11" x14ac:dyDescent="0.25">
      <c r="A34" s="89" t="str">
        <f>'1. RMSCheckliste'!A34</f>
        <v>2.5.3</v>
      </c>
      <c r="B34" s="89" t="str">
        <f>'1. RMSCheckliste'!B34</f>
        <v>Strategie</v>
      </c>
      <c r="C34" s="89" t="str">
        <f>'1. RMSCheckliste'!C34</f>
        <v>Risikotragfähigkeit</v>
      </c>
      <c r="D34" s="89">
        <f>IF('1. RMSCheckliste'!E34="x", 0,1)</f>
        <v>1</v>
      </c>
      <c r="E34" s="90">
        <f>IF(D34=1,'1. RMSCheckliste'!F34,0)</f>
        <v>2</v>
      </c>
      <c r="F34" s="90">
        <f>'1. RMSCheckliste'!H34</f>
        <v>1</v>
      </c>
      <c r="G34" s="90">
        <f t="shared" si="0"/>
        <v>0</v>
      </c>
      <c r="H34" s="90">
        <f>SUM(G32:G34)</f>
        <v>3</v>
      </c>
      <c r="I34" s="90">
        <f t="shared" si="1"/>
        <v>0</v>
      </c>
      <c r="J34" s="90">
        <f>SUM(I32:I34)</f>
        <v>1</v>
      </c>
      <c r="K34" s="92">
        <f>IF(H34=0,0,ROUND(J34/H34,2))</f>
        <v>0.33</v>
      </c>
    </row>
    <row r="35" spans="1:11" x14ac:dyDescent="0.25">
      <c r="A35" s="93" t="str">
        <f>'1. RMSCheckliste'!A35</f>
        <v>2.6.1</v>
      </c>
      <c r="B35" s="93" t="str">
        <f>'1. RMSCheckliste'!B35</f>
        <v>Strategie</v>
      </c>
      <c r="C35" s="93" t="str">
        <f>'1. RMSCheckliste'!C35</f>
        <v>Risikobereitschaft</v>
      </c>
      <c r="D35" s="93">
        <f>IF('1. RMSCheckliste'!E35="x", 0,1)</f>
        <v>1</v>
      </c>
      <c r="E35" s="94">
        <f>IF(D35=1,'1. RMSCheckliste'!F35,0)</f>
        <v>1</v>
      </c>
      <c r="F35" s="94">
        <f>'1. RMSCheckliste'!H35</f>
        <v>1</v>
      </c>
      <c r="G35" s="94">
        <f t="shared" si="0"/>
        <v>3</v>
      </c>
      <c r="H35" s="95"/>
      <c r="I35" s="95">
        <f t="shared" si="1"/>
        <v>1</v>
      </c>
      <c r="J35" s="94"/>
      <c r="K35" s="95"/>
    </row>
    <row r="36" spans="1:11" x14ac:dyDescent="0.25">
      <c r="A36" s="93" t="str">
        <f>'1. RMSCheckliste'!A36</f>
        <v>2.6.2</v>
      </c>
      <c r="B36" s="93" t="str">
        <f>'1. RMSCheckliste'!B36</f>
        <v>Strategie</v>
      </c>
      <c r="C36" s="93" t="str">
        <f>'1. RMSCheckliste'!C36</f>
        <v>Risikobereitschaft</v>
      </c>
      <c r="D36" s="93">
        <f>IF('1. RMSCheckliste'!E36="x", 0,1)</f>
        <v>1</v>
      </c>
      <c r="E36" s="94">
        <f>IF(D36=1,'1. RMSCheckliste'!F36,0)</f>
        <v>2</v>
      </c>
      <c r="F36" s="94">
        <f>'1. RMSCheckliste'!H36</f>
        <v>1</v>
      </c>
      <c r="G36" s="94">
        <f t="shared" si="0"/>
        <v>0</v>
      </c>
      <c r="H36" s="95">
        <f>SUM(G35:G36)</f>
        <v>3</v>
      </c>
      <c r="I36" s="95">
        <f t="shared" si="1"/>
        <v>0</v>
      </c>
      <c r="J36" s="94">
        <f>SUM(I35:I36)</f>
        <v>1</v>
      </c>
      <c r="K36" s="96">
        <f>IF(H36=0,0,ROUND(J36/H36,2))</f>
        <v>0.33</v>
      </c>
    </row>
    <row r="37" spans="1:11" x14ac:dyDescent="0.25">
      <c r="A37" s="89" t="str">
        <f>'1. RMSCheckliste'!A37</f>
        <v>2.7.1</v>
      </c>
      <c r="B37" s="89" t="str">
        <f>'1. RMSCheckliste'!B37</f>
        <v>Strategie</v>
      </c>
      <c r="C37" s="89" t="str">
        <f>'1. RMSCheckliste'!C37</f>
        <v>Risikostrategie/ Geschäftsstrategie</v>
      </c>
      <c r="D37" s="89">
        <f>IF('1. RMSCheckliste'!E37="x", 0,1)</f>
        <v>1</v>
      </c>
      <c r="E37" s="90">
        <f>IF(D37=1,'1. RMSCheckliste'!F37,0)</f>
        <v>1</v>
      </c>
      <c r="F37" s="90">
        <f>'1. RMSCheckliste'!H37</f>
        <v>1</v>
      </c>
      <c r="G37" s="90">
        <f t="shared" si="0"/>
        <v>3</v>
      </c>
      <c r="H37" s="91"/>
      <c r="I37" s="91">
        <f t="shared" si="1"/>
        <v>1</v>
      </c>
      <c r="J37" s="90"/>
      <c r="K37" s="91"/>
    </row>
    <row r="38" spans="1:11" x14ac:dyDescent="0.25">
      <c r="A38" s="89" t="str">
        <f>'1. RMSCheckliste'!A38</f>
        <v>2.7.2</v>
      </c>
      <c r="B38" s="89" t="str">
        <f>'1. RMSCheckliste'!B38</f>
        <v>Strategie</v>
      </c>
      <c r="C38" s="89" t="str">
        <f>'1. RMSCheckliste'!C38</f>
        <v>Risikostrategie/ Geschäftsstrategie</v>
      </c>
      <c r="D38" s="89">
        <f>IF('1. RMSCheckliste'!E38="x", 0,1)</f>
        <v>1</v>
      </c>
      <c r="E38" s="90">
        <f>IF(D38=1,'1. RMSCheckliste'!F38,0)</f>
        <v>2</v>
      </c>
      <c r="F38" s="90">
        <f>'1. RMSCheckliste'!H38</f>
        <v>1</v>
      </c>
      <c r="G38" s="90">
        <f t="shared" si="0"/>
        <v>0</v>
      </c>
      <c r="H38" s="91"/>
      <c r="I38" s="91">
        <f t="shared" si="1"/>
        <v>0</v>
      </c>
      <c r="J38" s="90"/>
      <c r="K38" s="91"/>
    </row>
    <row r="39" spans="1:11" x14ac:dyDescent="0.25">
      <c r="A39" s="89" t="str">
        <f>'1. RMSCheckliste'!A39</f>
        <v>2.7.3</v>
      </c>
      <c r="B39" s="89" t="str">
        <f>'1. RMSCheckliste'!B39</f>
        <v>Strategie</v>
      </c>
      <c r="C39" s="89" t="str">
        <f>'1. RMSCheckliste'!C39</f>
        <v>Risikostrategie/ Geschäftsstrategie</v>
      </c>
      <c r="D39" s="89">
        <f>IF('1. RMSCheckliste'!E39="x", 0,1)</f>
        <v>1</v>
      </c>
      <c r="E39" s="90">
        <f>IF(D39=1,'1. RMSCheckliste'!F39,0)</f>
        <v>2</v>
      </c>
      <c r="F39" s="90">
        <f>'1. RMSCheckliste'!H39</f>
        <v>1</v>
      </c>
      <c r="G39" s="90">
        <f t="shared" si="0"/>
        <v>0</v>
      </c>
      <c r="H39" s="91"/>
      <c r="I39" s="91">
        <f t="shared" si="1"/>
        <v>0</v>
      </c>
      <c r="J39" s="90"/>
      <c r="K39" s="91"/>
    </row>
    <row r="40" spans="1:11" x14ac:dyDescent="0.25">
      <c r="A40" s="89" t="str">
        <f>'1. RMSCheckliste'!A40</f>
        <v>2.7.4</v>
      </c>
      <c r="B40" s="89" t="str">
        <f>'1. RMSCheckliste'!B40</f>
        <v>Strategie</v>
      </c>
      <c r="C40" s="89" t="str">
        <f>'1. RMSCheckliste'!C40</f>
        <v>Risikostrategie/ Geschäftsstrategie</v>
      </c>
      <c r="D40" s="89">
        <f>IF('1. RMSCheckliste'!E40="x", 0,1)</f>
        <v>1</v>
      </c>
      <c r="E40" s="90">
        <f>IF(D40=1,'1. RMSCheckliste'!F40,0)</f>
        <v>2</v>
      </c>
      <c r="F40" s="90">
        <f>'1. RMSCheckliste'!H40</f>
        <v>1</v>
      </c>
      <c r="G40" s="90">
        <f t="shared" si="0"/>
        <v>0</v>
      </c>
      <c r="H40" s="90">
        <f>SUM(G37:G40)</f>
        <v>3</v>
      </c>
      <c r="I40" s="90">
        <f t="shared" si="1"/>
        <v>0</v>
      </c>
      <c r="J40" s="90">
        <f>SUM(I37:I40)</f>
        <v>1</v>
      </c>
      <c r="K40" s="92">
        <f>IF(H40=0,0,ROUND(J40/H40,2))</f>
        <v>0.33</v>
      </c>
    </row>
    <row r="41" spans="1:11" x14ac:dyDescent="0.25">
      <c r="A41" s="93" t="str">
        <f>'1. RMSCheckliste'!A41</f>
        <v>2.8.1</v>
      </c>
      <c r="B41" s="93" t="str">
        <f>'1. RMSCheckliste'!B41</f>
        <v>Strategie</v>
      </c>
      <c r="C41" s="93" t="str">
        <f>'1. RMSCheckliste'!C41</f>
        <v>risikoorientierte Zielvorgabe</v>
      </c>
      <c r="D41" s="93">
        <f>IF('1. RMSCheckliste'!E41="x", 0,1)</f>
        <v>1</v>
      </c>
      <c r="E41" s="94">
        <f>IF(D41=1,'1. RMSCheckliste'!F41,0)</f>
        <v>1</v>
      </c>
      <c r="F41" s="94">
        <f>'1. RMSCheckliste'!H41</f>
        <v>1</v>
      </c>
      <c r="G41" s="94">
        <f t="shared" si="0"/>
        <v>3</v>
      </c>
      <c r="H41" s="95"/>
      <c r="I41" s="95">
        <f t="shared" si="1"/>
        <v>1</v>
      </c>
      <c r="J41" s="94"/>
      <c r="K41" s="95"/>
    </row>
    <row r="42" spans="1:11" x14ac:dyDescent="0.25">
      <c r="A42" s="93" t="str">
        <f>'1. RMSCheckliste'!A42</f>
        <v>2.8.2</v>
      </c>
      <c r="B42" s="93" t="str">
        <f>'1. RMSCheckliste'!B42</f>
        <v>Strategie</v>
      </c>
      <c r="C42" s="93" t="str">
        <f>'1. RMSCheckliste'!C42</f>
        <v>risikoorientierte Zielvorgabe</v>
      </c>
      <c r="D42" s="93">
        <f>IF('1. RMSCheckliste'!E42="x", 0,1)</f>
        <v>1</v>
      </c>
      <c r="E42" s="94">
        <f>IF(D42=1,'1. RMSCheckliste'!F42,0)</f>
        <v>2</v>
      </c>
      <c r="F42" s="94">
        <f>'1. RMSCheckliste'!H42</f>
        <v>1</v>
      </c>
      <c r="G42" s="94">
        <f t="shared" si="0"/>
        <v>0</v>
      </c>
      <c r="H42" s="95"/>
      <c r="I42" s="95">
        <f t="shared" si="1"/>
        <v>0</v>
      </c>
      <c r="J42" s="94"/>
      <c r="K42" s="95"/>
    </row>
    <row r="43" spans="1:11" x14ac:dyDescent="0.25">
      <c r="A43" s="93" t="str">
        <f>'1. RMSCheckliste'!A43</f>
        <v>2.8.3</v>
      </c>
      <c r="B43" s="93" t="str">
        <f>'1. RMSCheckliste'!B43</f>
        <v>Strategie</v>
      </c>
      <c r="C43" s="93" t="str">
        <f>'1. RMSCheckliste'!C43</f>
        <v>risikoorientierte Zielvorgabe</v>
      </c>
      <c r="D43" s="93">
        <f>IF('1. RMSCheckliste'!E43="x", 0,1)</f>
        <v>1</v>
      </c>
      <c r="E43" s="94">
        <f>IF(D43=1,'1. RMSCheckliste'!F43,0)</f>
        <v>2</v>
      </c>
      <c r="F43" s="94">
        <f>'1. RMSCheckliste'!H43</f>
        <v>1</v>
      </c>
      <c r="G43" s="94">
        <f t="shared" si="0"/>
        <v>0</v>
      </c>
      <c r="H43" s="95">
        <f>SUM(G41:G43)</f>
        <v>3</v>
      </c>
      <c r="I43" s="95">
        <f t="shared" si="1"/>
        <v>0</v>
      </c>
      <c r="J43" s="94">
        <f>SUM(I41:I43)</f>
        <v>1</v>
      </c>
      <c r="K43" s="96">
        <f>IF(H43=0,0,ROUND(J43/H43,2))</f>
        <v>0.33</v>
      </c>
    </row>
    <row r="44" spans="1:11" x14ac:dyDescent="0.25">
      <c r="A44" s="89" t="str">
        <f>'1. RMSCheckliste'!A44</f>
        <v>3.1.1</v>
      </c>
      <c r="B44" s="89" t="str">
        <f>'1. RMSCheckliste'!B44</f>
        <v>Identifikation &amp; Erfassung</v>
      </c>
      <c r="C44" s="89" t="str">
        <f>'1. RMSCheckliste'!C44</f>
        <v>Vorgehensweise</v>
      </c>
      <c r="D44" s="89">
        <f>IF('1. RMSCheckliste'!E44="x", 0,1)</f>
        <v>1</v>
      </c>
      <c r="E44" s="90">
        <f>IF(D44=1,'1. RMSCheckliste'!F44,0)</f>
        <v>1</v>
      </c>
      <c r="F44" s="90">
        <f>'1. RMSCheckliste'!H44</f>
        <v>1</v>
      </c>
      <c r="G44" s="90">
        <f t="shared" si="0"/>
        <v>3</v>
      </c>
      <c r="H44" s="91"/>
      <c r="I44" s="91">
        <f t="shared" si="1"/>
        <v>1</v>
      </c>
      <c r="J44" s="90"/>
      <c r="K44" s="91"/>
    </row>
    <row r="45" spans="1:11" x14ac:dyDescent="0.25">
      <c r="A45" s="89" t="str">
        <f>'1. RMSCheckliste'!A45</f>
        <v>3.1.2</v>
      </c>
      <c r="B45" s="89" t="str">
        <f>'1. RMSCheckliste'!B45</f>
        <v>Identifikation &amp; Erfassung</v>
      </c>
      <c r="C45" s="89" t="str">
        <f>'1. RMSCheckliste'!C45</f>
        <v>Vorgehensweise</v>
      </c>
      <c r="D45" s="89">
        <f>IF('1. RMSCheckliste'!E45="x", 0,1)</f>
        <v>1</v>
      </c>
      <c r="E45" s="90">
        <f>IF(D45=1,'1. RMSCheckliste'!F45,0)</f>
        <v>2</v>
      </c>
      <c r="F45" s="90">
        <f>'1. RMSCheckliste'!H45</f>
        <v>1</v>
      </c>
      <c r="G45" s="90">
        <f t="shared" si="0"/>
        <v>0</v>
      </c>
      <c r="H45" s="91"/>
      <c r="I45" s="91">
        <f t="shared" si="1"/>
        <v>0</v>
      </c>
      <c r="J45" s="90"/>
      <c r="K45" s="91"/>
    </row>
    <row r="46" spans="1:11" x14ac:dyDescent="0.25">
      <c r="A46" s="89" t="str">
        <f>'1. RMSCheckliste'!A46</f>
        <v>3.1.3</v>
      </c>
      <c r="B46" s="89" t="str">
        <f>'1. RMSCheckliste'!B46</f>
        <v>Identifikation &amp; Erfassung</v>
      </c>
      <c r="C46" s="89" t="str">
        <f>'1. RMSCheckliste'!C46</f>
        <v>Vorgehensweise</v>
      </c>
      <c r="D46" s="89">
        <f>IF('1. RMSCheckliste'!E46="x", 0,1)</f>
        <v>1</v>
      </c>
      <c r="E46" s="90">
        <f>IF(D46=1,'1. RMSCheckliste'!F46,0)</f>
        <v>2</v>
      </c>
      <c r="F46" s="90">
        <f>'1. RMSCheckliste'!H46</f>
        <v>1</v>
      </c>
      <c r="G46" s="90">
        <f t="shared" si="0"/>
        <v>0</v>
      </c>
      <c r="H46" s="91"/>
      <c r="I46" s="91">
        <f t="shared" si="1"/>
        <v>0</v>
      </c>
      <c r="J46" s="90"/>
      <c r="K46" s="91"/>
    </row>
    <row r="47" spans="1:11" x14ac:dyDescent="0.25">
      <c r="A47" s="89" t="str">
        <f>'1. RMSCheckliste'!A47</f>
        <v>3.1.4</v>
      </c>
      <c r="B47" s="89" t="str">
        <f>'1. RMSCheckliste'!B47</f>
        <v>Identifikation &amp; Erfassung</v>
      </c>
      <c r="C47" s="89" t="str">
        <f>'1. RMSCheckliste'!C47</f>
        <v>Vorgehensweise</v>
      </c>
      <c r="D47" s="89">
        <f>IF('1. RMSCheckliste'!E47="x", 0,1)</f>
        <v>1</v>
      </c>
      <c r="E47" s="90">
        <f>IF(D47=1,'1. RMSCheckliste'!F47,0)</f>
        <v>2</v>
      </c>
      <c r="F47" s="90">
        <f>'1. RMSCheckliste'!H47</f>
        <v>1</v>
      </c>
      <c r="G47" s="90">
        <f t="shared" si="0"/>
        <v>0</v>
      </c>
      <c r="H47" s="90">
        <f>SUM(G44:G47)</f>
        <v>3</v>
      </c>
      <c r="I47" s="90">
        <f t="shared" si="1"/>
        <v>0</v>
      </c>
      <c r="J47" s="90">
        <f>SUM(I44:I47)</f>
        <v>1</v>
      </c>
      <c r="K47" s="92">
        <f>IF(H47=0,0,ROUND(J47/H47,2))</f>
        <v>0.33</v>
      </c>
    </row>
    <row r="48" spans="1:11" x14ac:dyDescent="0.25">
      <c r="A48" s="93" t="str">
        <f>'1. RMSCheckliste'!A48</f>
        <v>3.2.1</v>
      </c>
      <c r="B48" s="93" t="str">
        <f>'1. RMSCheckliste'!B48</f>
        <v>Identifikation &amp; Erfassung</v>
      </c>
      <c r="C48" s="93" t="str">
        <f>'1. RMSCheckliste'!C48</f>
        <v>Methoden</v>
      </c>
      <c r="D48" s="93">
        <f>IF('1. RMSCheckliste'!E48="x", 0,1)</f>
        <v>1</v>
      </c>
      <c r="E48" s="94">
        <f>IF(D48=1,'1. RMSCheckliste'!F48,0)</f>
        <v>1</v>
      </c>
      <c r="F48" s="94">
        <f>'1. RMSCheckliste'!H48</f>
        <v>1</v>
      </c>
      <c r="G48" s="94">
        <f t="shared" si="0"/>
        <v>3</v>
      </c>
      <c r="H48" s="95"/>
      <c r="I48" s="95">
        <f t="shared" si="1"/>
        <v>1</v>
      </c>
      <c r="J48" s="94"/>
      <c r="K48" s="95"/>
    </row>
    <row r="49" spans="1:12" x14ac:dyDescent="0.25">
      <c r="A49" s="93" t="str">
        <f>'1. RMSCheckliste'!A49</f>
        <v>3.2.2</v>
      </c>
      <c r="B49" s="93" t="str">
        <f>'1. RMSCheckliste'!B49</f>
        <v>Identifikation &amp; Erfassung</v>
      </c>
      <c r="C49" s="93" t="str">
        <f>'1. RMSCheckliste'!C49</f>
        <v>Methoden</v>
      </c>
      <c r="D49" s="93">
        <f>IF('1. RMSCheckliste'!E49="x", 0,1)</f>
        <v>1</v>
      </c>
      <c r="E49" s="94">
        <f>IF(D49=1,'1. RMSCheckliste'!F49,0)</f>
        <v>2</v>
      </c>
      <c r="F49" s="94">
        <f>'1. RMSCheckliste'!H49</f>
        <v>1</v>
      </c>
      <c r="G49" s="94">
        <f t="shared" si="0"/>
        <v>0</v>
      </c>
      <c r="H49" s="95"/>
      <c r="I49" s="95">
        <f t="shared" si="1"/>
        <v>0</v>
      </c>
      <c r="J49" s="94"/>
      <c r="K49" s="95"/>
    </row>
    <row r="50" spans="1:12" x14ac:dyDescent="0.25">
      <c r="A50" s="93" t="str">
        <f>'1. RMSCheckliste'!A50</f>
        <v>3.2.3</v>
      </c>
      <c r="B50" s="93" t="str">
        <f>'1. RMSCheckliste'!B50</f>
        <v>Identifikation &amp; Erfassung</v>
      </c>
      <c r="C50" s="93" t="str">
        <f>'1. RMSCheckliste'!C50</f>
        <v>Methoden</v>
      </c>
      <c r="D50" s="93">
        <f>IF('1. RMSCheckliste'!E50="x", 0,1)</f>
        <v>1</v>
      </c>
      <c r="E50" s="94">
        <f>IF(D50=1,'1. RMSCheckliste'!F50,0)</f>
        <v>2</v>
      </c>
      <c r="F50" s="94">
        <f>'1. RMSCheckliste'!H50</f>
        <v>1</v>
      </c>
      <c r="G50" s="94">
        <f t="shared" si="0"/>
        <v>0</v>
      </c>
      <c r="H50" s="95">
        <f>SUM(G48:G50)</f>
        <v>3</v>
      </c>
      <c r="I50" s="95">
        <f t="shared" si="1"/>
        <v>0</v>
      </c>
      <c r="J50" s="94">
        <f>SUM(I48:I50)</f>
        <v>1</v>
      </c>
      <c r="K50" s="96">
        <f>IF(H50=0,0,ROUND(J50/H50,2))</f>
        <v>0.33</v>
      </c>
    </row>
    <row r="51" spans="1:12" x14ac:dyDescent="0.25">
      <c r="A51" s="89" t="str">
        <f>'1. RMSCheckliste'!A51</f>
        <v>3.3.1</v>
      </c>
      <c r="B51" s="89" t="str">
        <f>'1. RMSCheckliste'!B51</f>
        <v>Identifikation &amp; Erfassung</v>
      </c>
      <c r="C51" s="89" t="str">
        <f>'1. RMSCheckliste'!C51</f>
        <v>Vollständigkeit</v>
      </c>
      <c r="D51" s="89">
        <f>IF('1. RMSCheckliste'!E51="x", 0,1)</f>
        <v>0</v>
      </c>
      <c r="E51" s="90">
        <f>IF(D51=1,'1. RMSCheckliste'!F51,0)</f>
        <v>0</v>
      </c>
      <c r="F51" s="90">
        <f>'1. RMSCheckliste'!H51</f>
        <v>1</v>
      </c>
      <c r="G51" s="90">
        <f t="shared" si="0"/>
        <v>0</v>
      </c>
      <c r="H51" s="91"/>
      <c r="I51" s="91">
        <f t="shared" si="1"/>
        <v>0</v>
      </c>
      <c r="J51" s="90"/>
      <c r="K51" s="91"/>
    </row>
    <row r="52" spans="1:12" x14ac:dyDescent="0.25">
      <c r="A52" s="89" t="str">
        <f>'1. RMSCheckliste'!A52</f>
        <v>3.3.2</v>
      </c>
      <c r="B52" s="89" t="str">
        <f>'1. RMSCheckliste'!B52</f>
        <v>Identifikation &amp; Erfassung</v>
      </c>
      <c r="C52" s="89" t="str">
        <f>'1. RMSCheckliste'!C52</f>
        <v>Vollständigkeit</v>
      </c>
      <c r="D52" s="89">
        <f>IF('1. RMSCheckliste'!E52="x", 0,1)</f>
        <v>0</v>
      </c>
      <c r="E52" s="90">
        <f>IF(D52=1,'1. RMSCheckliste'!F52,0)</f>
        <v>0</v>
      </c>
      <c r="F52" s="90">
        <f>'1. RMSCheckliste'!H52</f>
        <v>1</v>
      </c>
      <c r="G52" s="90">
        <f t="shared" si="0"/>
        <v>0</v>
      </c>
      <c r="H52" s="91"/>
      <c r="I52" s="91">
        <f t="shared" si="1"/>
        <v>0</v>
      </c>
      <c r="J52" s="90"/>
      <c r="K52" s="91"/>
    </row>
    <row r="53" spans="1:12" x14ac:dyDescent="0.25">
      <c r="A53" s="89" t="str">
        <f>'1. RMSCheckliste'!A53</f>
        <v>3.3.3</v>
      </c>
      <c r="B53" s="89" t="str">
        <f>'1. RMSCheckliste'!B53</f>
        <v>Identifikation &amp; Erfassung</v>
      </c>
      <c r="C53" s="89" t="str">
        <f>'1. RMSCheckliste'!C53</f>
        <v xml:space="preserve"> Vollständigkeit</v>
      </c>
      <c r="D53" s="89">
        <f>IF('1. RMSCheckliste'!E53="x", 0,1)</f>
        <v>1</v>
      </c>
      <c r="E53" s="90">
        <f>IF(D53=1,'1. RMSCheckliste'!F53,0)</f>
        <v>1</v>
      </c>
      <c r="F53" s="90">
        <f>'1. RMSCheckliste'!H53</f>
        <v>1</v>
      </c>
      <c r="G53" s="90">
        <f t="shared" si="0"/>
        <v>3</v>
      </c>
      <c r="H53" s="91"/>
      <c r="I53" s="90">
        <f t="shared" si="1"/>
        <v>1</v>
      </c>
      <c r="J53" s="90"/>
      <c r="K53" s="91"/>
    </row>
    <row r="54" spans="1:12" x14ac:dyDescent="0.25">
      <c r="A54" s="89" t="str">
        <f>'1. RMSCheckliste'!A54</f>
        <v>3.3.4</v>
      </c>
      <c r="B54" s="89" t="str">
        <f>'1. RMSCheckliste'!B54</f>
        <v>Identifikation &amp; Erfassung</v>
      </c>
      <c r="C54" s="89" t="str">
        <f>'1. RMSCheckliste'!C54</f>
        <v>Vollständigkeit</v>
      </c>
      <c r="D54" s="89">
        <f>IF('1. RMSCheckliste'!E54="x", 0,1)</f>
        <v>1</v>
      </c>
      <c r="E54" s="90">
        <f>IF(D54=1,'1. RMSCheckliste'!F54,0)</f>
        <v>2</v>
      </c>
      <c r="F54" s="90">
        <f>'1. RMSCheckliste'!H54</f>
        <v>1</v>
      </c>
      <c r="G54" s="90">
        <f t="shared" si="0"/>
        <v>0</v>
      </c>
      <c r="H54" s="90"/>
      <c r="I54" s="90">
        <f t="shared" si="1"/>
        <v>0</v>
      </c>
      <c r="J54" s="90"/>
      <c r="K54" s="92"/>
    </row>
    <row r="55" spans="1:12" x14ac:dyDescent="0.25">
      <c r="A55" s="89" t="str">
        <f>'1. RMSCheckliste'!A55</f>
        <v>3.3.5</v>
      </c>
      <c r="B55" s="89" t="str">
        <f>'1. RMSCheckliste'!B55</f>
        <v>Identifikation &amp; Erfassung</v>
      </c>
      <c r="C55" s="89" t="str">
        <f>'1. RMSCheckliste'!C55</f>
        <v>Vollständigkeit</v>
      </c>
      <c r="D55" s="89">
        <f>IF('1. RMSCheckliste'!E55="x", 0,1)</f>
        <v>1</v>
      </c>
      <c r="E55" s="90">
        <f>IF(D55=1,'1. RMSCheckliste'!F55,0)</f>
        <v>2</v>
      </c>
      <c r="F55" s="90">
        <f>'1. RMSCheckliste'!H55</f>
        <v>1</v>
      </c>
      <c r="G55" s="90">
        <f t="shared" si="0"/>
        <v>0</v>
      </c>
      <c r="H55" s="90">
        <f>SUM(G51:G53)</f>
        <v>3</v>
      </c>
      <c r="I55" s="90">
        <f t="shared" si="1"/>
        <v>0</v>
      </c>
      <c r="J55" s="90">
        <f>SUM(I51:I53)</f>
        <v>1</v>
      </c>
      <c r="K55" s="92">
        <f>IF(H55=0,0,ROUND(J55/H55,2))</f>
        <v>0.33</v>
      </c>
    </row>
    <row r="56" spans="1:12" x14ac:dyDescent="0.25">
      <c r="A56" s="93" t="str">
        <f>'1. RMSCheckliste'!A56</f>
        <v>3.4.1</v>
      </c>
      <c r="B56" s="93" t="str">
        <f>'1. RMSCheckliste'!B56</f>
        <v>Identifikation &amp; Erfassung</v>
      </c>
      <c r="C56" s="93" t="str">
        <f>'1. RMSCheckliste'!C56</f>
        <v>Vollständigkeit/ Qualität/ involvierter Personenkreis</v>
      </c>
      <c r="D56" s="93">
        <f>IF('1. RMSCheckliste'!E56="x", 0,1)</f>
        <v>1</v>
      </c>
      <c r="E56" s="94">
        <f>IF(D56=1,'1. RMSCheckliste'!F56,0)</f>
        <v>1</v>
      </c>
      <c r="F56" s="94">
        <f>'1. RMSCheckliste'!H56</f>
        <v>1</v>
      </c>
      <c r="G56" s="94">
        <f t="shared" si="0"/>
        <v>3</v>
      </c>
      <c r="H56" s="95"/>
      <c r="I56" s="95">
        <f t="shared" si="1"/>
        <v>1</v>
      </c>
      <c r="J56" s="94"/>
      <c r="K56" s="95"/>
    </row>
    <row r="57" spans="1:12" x14ac:dyDescent="0.25">
      <c r="A57" s="93" t="str">
        <f>'1. RMSCheckliste'!A57</f>
        <v>3.4.2</v>
      </c>
      <c r="B57" s="93" t="str">
        <f>'1. RMSCheckliste'!B57</f>
        <v>Identifikation &amp; Erfassung</v>
      </c>
      <c r="C57" s="93" t="str">
        <f>'1. RMSCheckliste'!C57</f>
        <v>Vollständigkeit/ Qualität/ involvierter Personenkreis</v>
      </c>
      <c r="D57" s="93">
        <f>IF('1. RMSCheckliste'!E57="x", 0,1)</f>
        <v>1</v>
      </c>
      <c r="E57" s="94">
        <f>IF(D57=1,'1. RMSCheckliste'!F57,0)</f>
        <v>2</v>
      </c>
      <c r="F57" s="94">
        <f>'1. RMSCheckliste'!H57</f>
        <v>1</v>
      </c>
      <c r="G57" s="94">
        <f t="shared" si="0"/>
        <v>0</v>
      </c>
      <c r="H57" s="94">
        <f>SUM(G56:G57)</f>
        <v>3</v>
      </c>
      <c r="I57" s="94">
        <f t="shared" si="1"/>
        <v>0</v>
      </c>
      <c r="J57" s="94">
        <f>SUM(I56:I57)</f>
        <v>1</v>
      </c>
      <c r="K57" s="96">
        <f>IF(H57=0,0,ROUND(J57/H57,2))</f>
        <v>0.33</v>
      </c>
    </row>
    <row r="58" spans="1:12" x14ac:dyDescent="0.25">
      <c r="A58" s="89" t="str">
        <f>'1. RMSCheckliste'!A58</f>
        <v>3.5.1</v>
      </c>
      <c r="B58" s="89" t="str">
        <f>'1. RMSCheckliste'!B58</f>
        <v>Identifikation &amp; Erfassung</v>
      </c>
      <c r="C58" s="89" t="str">
        <f>'1. RMSCheckliste'!C58</f>
        <v>Zuständigkeiten</v>
      </c>
      <c r="D58" s="89">
        <f>IF('1. RMSCheckliste'!E58="x", 0,1)</f>
        <v>1</v>
      </c>
      <c r="E58" s="90">
        <f>IF(D58=1,'1. RMSCheckliste'!F58,0)</f>
        <v>1</v>
      </c>
      <c r="F58" s="90">
        <f>'1. RMSCheckliste'!H58</f>
        <v>1</v>
      </c>
      <c r="G58" s="90">
        <f t="shared" si="0"/>
        <v>3</v>
      </c>
      <c r="H58" s="91"/>
      <c r="I58" s="91">
        <f t="shared" si="1"/>
        <v>1</v>
      </c>
      <c r="J58" s="90"/>
      <c r="K58" s="91"/>
    </row>
    <row r="59" spans="1:12" x14ac:dyDescent="0.25">
      <c r="A59" s="89" t="str">
        <f>'1. RMSCheckliste'!A59</f>
        <v>3.5.2</v>
      </c>
      <c r="B59" s="89" t="str">
        <f>'1. RMSCheckliste'!B59</f>
        <v>Identifikation &amp; Erfassung</v>
      </c>
      <c r="C59" s="89" t="str">
        <f>'1. RMSCheckliste'!C59</f>
        <v>Zuständigkeiten</v>
      </c>
      <c r="D59" s="89">
        <f>IF('1. RMSCheckliste'!E59="x", 0,1)</f>
        <v>1</v>
      </c>
      <c r="E59" s="90">
        <f>IF(D59=1,'1. RMSCheckliste'!F59,0)</f>
        <v>2</v>
      </c>
      <c r="F59" s="90">
        <f>'1. RMSCheckliste'!H59</f>
        <v>1</v>
      </c>
      <c r="G59" s="90">
        <f t="shared" si="0"/>
        <v>0</v>
      </c>
      <c r="H59" s="90">
        <f>SUM(G58:G59)</f>
        <v>3</v>
      </c>
      <c r="I59" s="90">
        <f t="shared" si="1"/>
        <v>0</v>
      </c>
      <c r="J59" s="90">
        <f>SUM(I58:I59)</f>
        <v>1</v>
      </c>
      <c r="K59" s="92">
        <f>IF(H59=0,0,ROUND(J59/H59,2))</f>
        <v>0.33</v>
      </c>
    </row>
    <row r="60" spans="1:12" x14ac:dyDescent="0.25">
      <c r="A60" s="93" t="str">
        <f>'1. RMSCheckliste'!A60</f>
        <v>3.6.1</v>
      </c>
      <c r="B60" s="93" t="str">
        <f>'1. RMSCheckliste'!B60</f>
        <v>Identifikation &amp; Erfassung</v>
      </c>
      <c r="C60" s="93" t="str">
        <f>'1. RMSCheckliste'!C60</f>
        <v>Plausibilisierung</v>
      </c>
      <c r="D60" s="93">
        <f>IF('1. RMSCheckliste'!E60="x", 0,1)</f>
        <v>1</v>
      </c>
      <c r="E60" s="94">
        <f>IF(D60=1,'1. RMSCheckliste'!F60,0)</f>
        <v>1</v>
      </c>
      <c r="F60" s="94">
        <f>'1. RMSCheckliste'!H60</f>
        <v>1</v>
      </c>
      <c r="G60" s="94">
        <f t="shared" si="0"/>
        <v>3</v>
      </c>
      <c r="H60" s="94">
        <f>G60</f>
        <v>3</v>
      </c>
      <c r="I60" s="94">
        <f t="shared" si="1"/>
        <v>1</v>
      </c>
      <c r="J60" s="94">
        <f>I60</f>
        <v>1</v>
      </c>
      <c r="K60" s="96">
        <f>IF(H60=0,0,ROUND(J60/H60,2))</f>
        <v>0.33</v>
      </c>
    </row>
    <row r="61" spans="1:12" x14ac:dyDescent="0.25">
      <c r="A61" s="89" t="str">
        <f>'1. RMSCheckliste'!A61</f>
        <v>3.7.1</v>
      </c>
      <c r="B61" s="89" t="str">
        <f>'1. RMSCheckliste'!B61</f>
        <v>Identifikation &amp; Erfassung</v>
      </c>
      <c r="C61" s="89" t="str">
        <f>'1. RMSCheckliste'!C61</f>
        <v>Risikoinventar</v>
      </c>
      <c r="D61" s="89">
        <f>IF('1. RMSCheckliste'!E61="x", 0,1)</f>
        <v>1</v>
      </c>
      <c r="E61" s="90">
        <f>IF(D61=1,'1. RMSCheckliste'!F61,0)</f>
        <v>1</v>
      </c>
      <c r="F61" s="90">
        <f>'1. RMSCheckliste'!H61</f>
        <v>1</v>
      </c>
      <c r="G61" s="90">
        <f t="shared" si="0"/>
        <v>3</v>
      </c>
      <c r="H61" s="91"/>
      <c r="I61" s="91">
        <f t="shared" si="1"/>
        <v>1</v>
      </c>
      <c r="J61" s="90"/>
      <c r="K61" s="91"/>
    </row>
    <row r="62" spans="1:12" x14ac:dyDescent="0.25">
      <c r="A62" s="89" t="str">
        <f>'1. RMSCheckliste'!A62</f>
        <v>3.7.2</v>
      </c>
      <c r="B62" s="89" t="str">
        <f>'1. RMSCheckliste'!B62</f>
        <v>Identifikation &amp; Erfassung</v>
      </c>
      <c r="C62" s="89" t="str">
        <f>'1. RMSCheckliste'!C62</f>
        <v>Risikoinventar</v>
      </c>
      <c r="D62" s="89">
        <f>IF('1. RMSCheckliste'!E62="x", 0,1)</f>
        <v>1</v>
      </c>
      <c r="E62" s="90">
        <f>IF(D62=1,'1. RMSCheckliste'!F62,0)</f>
        <v>2</v>
      </c>
      <c r="F62" s="90">
        <f>'1. RMSCheckliste'!H62</f>
        <v>1</v>
      </c>
      <c r="G62" s="90">
        <f t="shared" si="0"/>
        <v>0</v>
      </c>
      <c r="H62" s="90">
        <f>SUM(G61:G62)</f>
        <v>3</v>
      </c>
      <c r="I62" s="90">
        <f t="shared" si="1"/>
        <v>0</v>
      </c>
      <c r="J62" s="90">
        <f>SUM(I61:I62)</f>
        <v>1</v>
      </c>
      <c r="K62" s="92">
        <f>IF(H62=0,0,ROUND(J62/H62,2))</f>
        <v>0.33</v>
      </c>
    </row>
    <row r="63" spans="1:12" x14ac:dyDescent="0.25">
      <c r="A63" s="93" t="str">
        <f>'1. RMSCheckliste'!A63</f>
        <v>3.8.1</v>
      </c>
      <c r="B63" s="93" t="str">
        <f>'1. RMSCheckliste'!B63</f>
        <v>Identifikation &amp; Erfassung</v>
      </c>
      <c r="C63" s="93" t="str">
        <f>'1. RMSCheckliste'!C63</f>
        <v>Aktualität</v>
      </c>
      <c r="D63" s="93">
        <f>IF('1. RMSCheckliste'!E63="x", 0,1)</f>
        <v>1</v>
      </c>
      <c r="E63" s="94">
        <f>IF(D63=1,'1. RMSCheckliste'!F63,0)</f>
        <v>1</v>
      </c>
      <c r="F63" s="94">
        <f>'1. RMSCheckliste'!H63</f>
        <v>1</v>
      </c>
      <c r="G63" s="94">
        <f t="shared" si="0"/>
        <v>3</v>
      </c>
      <c r="H63" s="95"/>
      <c r="I63" s="95">
        <f t="shared" si="1"/>
        <v>1</v>
      </c>
      <c r="J63" s="94"/>
      <c r="K63" s="95"/>
      <c r="L63" s="7"/>
    </row>
    <row r="64" spans="1:12" x14ac:dyDescent="0.25">
      <c r="A64" s="93" t="str">
        <f>'1. RMSCheckliste'!A64</f>
        <v>3.8.2</v>
      </c>
      <c r="B64" s="93" t="str">
        <f>'1. RMSCheckliste'!B64</f>
        <v>Identifikation &amp; Erfassung</v>
      </c>
      <c r="C64" s="93" t="str">
        <f>'1. RMSCheckliste'!C64</f>
        <v>Aktualität</v>
      </c>
      <c r="D64" s="93">
        <f>IF('1. RMSCheckliste'!E64="x", 0,1)</f>
        <v>1</v>
      </c>
      <c r="E64" s="94">
        <f>IF(D64=1,'1. RMSCheckliste'!F64,0)</f>
        <v>2</v>
      </c>
      <c r="F64" s="94">
        <f>'1. RMSCheckliste'!H64</f>
        <v>1</v>
      </c>
      <c r="G64" s="94">
        <f t="shared" si="0"/>
        <v>0</v>
      </c>
      <c r="H64" s="95"/>
      <c r="I64" s="95">
        <f t="shared" si="1"/>
        <v>0</v>
      </c>
      <c r="J64" s="94"/>
      <c r="K64" s="95"/>
      <c r="L64" s="7"/>
    </row>
    <row r="65" spans="1:12" x14ac:dyDescent="0.25">
      <c r="A65" s="93" t="str">
        <f>'1. RMSCheckliste'!A65</f>
        <v>3.8.3</v>
      </c>
      <c r="B65" s="93" t="str">
        <f>'1. RMSCheckliste'!B65</f>
        <v>Identifikation &amp; Erfassung</v>
      </c>
      <c r="C65" s="93" t="str">
        <f>'1. RMSCheckliste'!C65</f>
        <v>Aktualität</v>
      </c>
      <c r="D65" s="93">
        <f>IF('1. RMSCheckliste'!E65="x", 0,1)</f>
        <v>1</v>
      </c>
      <c r="E65" s="94">
        <f>IF(D65=1,'1. RMSCheckliste'!F65,0)</f>
        <v>2</v>
      </c>
      <c r="F65" s="94">
        <f>'1. RMSCheckliste'!H65</f>
        <v>1</v>
      </c>
      <c r="G65" s="94">
        <f t="shared" si="0"/>
        <v>0</v>
      </c>
      <c r="H65" s="95">
        <f>SUM(G63:G65)</f>
        <v>3</v>
      </c>
      <c r="I65" s="95">
        <f t="shared" si="1"/>
        <v>0</v>
      </c>
      <c r="J65" s="94">
        <f>SUM(I63:I65)</f>
        <v>1</v>
      </c>
      <c r="K65" s="96">
        <f>IF(H65=0,0,ROUND(J65/H65,2))</f>
        <v>0.33</v>
      </c>
      <c r="L65" s="8"/>
    </row>
    <row r="66" spans="1:12" x14ac:dyDescent="0.25">
      <c r="A66" s="89" t="str">
        <f>'1. RMSCheckliste'!A66</f>
        <v>3.9.1</v>
      </c>
      <c r="B66" s="89" t="str">
        <f>'1. RMSCheckliste'!B66</f>
        <v>Identifikation &amp; Erfassung</v>
      </c>
      <c r="C66" s="89" t="str">
        <f>'1. RMSCheckliste'!C66</f>
        <v>Compliance</v>
      </c>
      <c r="D66" s="89">
        <f>IF('1. RMSCheckliste'!E66="x", 0,1)</f>
        <v>1</v>
      </c>
      <c r="E66" s="90">
        <f>IF(D66=1,'1. RMSCheckliste'!F66,0)</f>
        <v>1</v>
      </c>
      <c r="F66" s="90">
        <f>'1. RMSCheckliste'!H66</f>
        <v>1</v>
      </c>
      <c r="G66" s="90">
        <f t="shared" si="0"/>
        <v>3</v>
      </c>
      <c r="H66" s="91">
        <f>G66</f>
        <v>3</v>
      </c>
      <c r="I66" s="91">
        <f t="shared" si="1"/>
        <v>1</v>
      </c>
      <c r="J66" s="90">
        <f>I66</f>
        <v>1</v>
      </c>
      <c r="K66" s="92">
        <f>IF(H66=0,0,ROUND(J66/H66,2))</f>
        <v>0.33</v>
      </c>
    </row>
    <row r="67" spans="1:12" x14ac:dyDescent="0.25">
      <c r="A67" s="93" t="str">
        <f>'1. RMSCheckliste'!A67</f>
        <v>3.10.1</v>
      </c>
      <c r="B67" s="93" t="str">
        <f>'1. RMSCheckliste'!B67</f>
        <v>Identifikation &amp; Erfassung</v>
      </c>
      <c r="C67" s="93" t="str">
        <f>'1. RMSCheckliste'!C67</f>
        <v>Effizienz/ Wirtschaftlichkeit</v>
      </c>
      <c r="D67" s="93">
        <f>IF('1. RMSCheckliste'!E67="x", 0,1)</f>
        <v>1</v>
      </c>
      <c r="E67" s="94">
        <f>IF(D67=1,'1. RMSCheckliste'!F67,0)</f>
        <v>1</v>
      </c>
      <c r="F67" s="94">
        <f>'1. RMSCheckliste'!H67</f>
        <v>1</v>
      </c>
      <c r="G67" s="94">
        <f t="shared" si="0"/>
        <v>3</v>
      </c>
      <c r="H67" s="94">
        <f>G67</f>
        <v>3</v>
      </c>
      <c r="I67" s="94">
        <f t="shared" si="1"/>
        <v>1</v>
      </c>
      <c r="J67" s="94">
        <f>I67</f>
        <v>1</v>
      </c>
      <c r="K67" s="96">
        <f>IF(H67=0,0,ROUND(J67/H67,2))</f>
        <v>0.33</v>
      </c>
    </row>
    <row r="68" spans="1:12" x14ac:dyDescent="0.25">
      <c r="A68" s="89" t="str">
        <f>'1. RMSCheckliste'!A68</f>
        <v>4.1.1</v>
      </c>
      <c r="B68" s="89" t="str">
        <f>'1. RMSCheckliste'!B68</f>
        <v>Analyse &amp; Bewertung</v>
      </c>
      <c r="C68" s="89" t="str">
        <f>'1. RMSCheckliste'!C68</f>
        <v>Analyse</v>
      </c>
      <c r="D68" s="89">
        <f>IF('1. RMSCheckliste'!E68="x", 0,1)</f>
        <v>1</v>
      </c>
      <c r="E68" s="90">
        <f>IF(D68=1,'1. RMSCheckliste'!F68,0)</f>
        <v>1</v>
      </c>
      <c r="F68" s="90">
        <f>'1. RMSCheckliste'!H68</f>
        <v>1</v>
      </c>
      <c r="G68" s="90">
        <f t="shared" si="0"/>
        <v>3</v>
      </c>
      <c r="H68" s="91"/>
      <c r="I68" s="91">
        <f t="shared" si="1"/>
        <v>1</v>
      </c>
      <c r="J68" s="90"/>
      <c r="K68" s="91"/>
    </row>
    <row r="69" spans="1:12" x14ac:dyDescent="0.25">
      <c r="A69" s="89" t="str">
        <f>'1. RMSCheckliste'!A69</f>
        <v>4.1.2</v>
      </c>
      <c r="B69" s="89" t="str">
        <f>'1. RMSCheckliste'!B69</f>
        <v>Analyse &amp; Bewertung</v>
      </c>
      <c r="C69" s="89" t="str">
        <f>'1. RMSCheckliste'!C69</f>
        <v>Analyse</v>
      </c>
      <c r="D69" s="89">
        <f>IF('1. RMSCheckliste'!E69="x", 0,1)</f>
        <v>1</v>
      </c>
      <c r="E69" s="90">
        <f>IF(D69=1,'1. RMSCheckliste'!F69,0)</f>
        <v>2</v>
      </c>
      <c r="F69" s="90">
        <f>'1. RMSCheckliste'!H69</f>
        <v>1</v>
      </c>
      <c r="G69" s="90">
        <f t="shared" si="0"/>
        <v>0</v>
      </c>
      <c r="H69" s="91"/>
      <c r="I69" s="91">
        <f t="shared" si="1"/>
        <v>0</v>
      </c>
      <c r="J69" s="90"/>
      <c r="K69" s="91"/>
    </row>
    <row r="70" spans="1:12" x14ac:dyDescent="0.25">
      <c r="A70" s="89" t="str">
        <f>'1. RMSCheckliste'!A70</f>
        <v>4.1.3</v>
      </c>
      <c r="B70" s="89" t="str">
        <f>'1. RMSCheckliste'!B70</f>
        <v>Analyse &amp; Bewertung</v>
      </c>
      <c r="C70" s="89" t="str">
        <f>'1. RMSCheckliste'!C70</f>
        <v>Analyse</v>
      </c>
      <c r="D70" s="89">
        <f>IF('1. RMSCheckliste'!E70="x", 0,1)</f>
        <v>1</v>
      </c>
      <c r="E70" s="90">
        <f>IF(D70=1,'1. RMSCheckliste'!F70,0)</f>
        <v>2</v>
      </c>
      <c r="F70" s="90">
        <f>'1. RMSCheckliste'!H70</f>
        <v>1</v>
      </c>
      <c r="G70" s="90">
        <f t="shared" ref="G70:G134" si="2">IF(E70=1,IF(F70="n.a.",0,3),0)</f>
        <v>0</v>
      </c>
      <c r="H70" s="91"/>
      <c r="I70" s="91">
        <f t="shared" ref="I70:I134" si="3">IF(E70=1,IF(F70="n.a.",0,F70),0)</f>
        <v>0</v>
      </c>
      <c r="J70" s="90"/>
      <c r="K70" s="91"/>
    </row>
    <row r="71" spans="1:12" x14ac:dyDescent="0.25">
      <c r="A71" s="89" t="str">
        <f>'1. RMSCheckliste'!A71</f>
        <v>4.1.4</v>
      </c>
      <c r="B71" s="89" t="str">
        <f>'1. RMSCheckliste'!B71</f>
        <v>Analyse &amp; Bewertung</v>
      </c>
      <c r="C71" s="89" t="str">
        <f>'1. RMSCheckliste'!C71</f>
        <v>Analyse</v>
      </c>
      <c r="D71" s="89">
        <f>IF('1. RMSCheckliste'!E71="x", 0,1)</f>
        <v>1</v>
      </c>
      <c r="E71" s="90">
        <f>IF(D71=1,'1. RMSCheckliste'!F71,0)</f>
        <v>2</v>
      </c>
      <c r="F71" s="90">
        <f>'1. RMSCheckliste'!H71</f>
        <v>1</v>
      </c>
      <c r="G71" s="90">
        <f t="shared" si="2"/>
        <v>0</v>
      </c>
      <c r="H71" s="91"/>
      <c r="I71" s="91">
        <f t="shared" si="3"/>
        <v>0</v>
      </c>
      <c r="J71" s="90"/>
      <c r="K71" s="91"/>
    </row>
    <row r="72" spans="1:12" x14ac:dyDescent="0.25">
      <c r="A72" s="89" t="str">
        <f>'1. RMSCheckliste'!A72</f>
        <v>4.1.5</v>
      </c>
      <c r="B72" s="89" t="str">
        <f>'1. RMSCheckliste'!B72</f>
        <v>Analyse &amp; Bewertung</v>
      </c>
      <c r="C72" s="89" t="str">
        <f>'1. RMSCheckliste'!C72</f>
        <v>Analyse</v>
      </c>
      <c r="D72" s="89">
        <f>IF('1. RMSCheckliste'!E72="x", 0,1)</f>
        <v>1</v>
      </c>
      <c r="E72" s="90">
        <f>IF(D72=1,'1. RMSCheckliste'!F72,0)</f>
        <v>2</v>
      </c>
      <c r="F72" s="90">
        <f>'1. RMSCheckliste'!H72</f>
        <v>1</v>
      </c>
      <c r="G72" s="90">
        <f t="shared" si="2"/>
        <v>0</v>
      </c>
      <c r="H72" s="91"/>
      <c r="I72" s="91">
        <f t="shared" si="3"/>
        <v>0</v>
      </c>
      <c r="J72" s="90"/>
      <c r="K72" s="91"/>
    </row>
    <row r="73" spans="1:12" x14ac:dyDescent="0.25">
      <c r="A73" s="89" t="str">
        <f>'1. RMSCheckliste'!A73</f>
        <v>4.1.6</v>
      </c>
      <c r="B73" s="89" t="str">
        <f>'1. RMSCheckliste'!B73</f>
        <v>Analyse &amp; Bewertung</v>
      </c>
      <c r="C73" s="89" t="str">
        <f>'1. RMSCheckliste'!C73</f>
        <v>Analyse</v>
      </c>
      <c r="D73" s="89">
        <f>IF('1. RMSCheckliste'!E73="x", 0,1)</f>
        <v>1</v>
      </c>
      <c r="E73" s="90">
        <f>IF(D73=1,'1. RMSCheckliste'!F73,0)</f>
        <v>2</v>
      </c>
      <c r="F73" s="90">
        <f>'1. RMSCheckliste'!H73</f>
        <v>1</v>
      </c>
      <c r="G73" s="90">
        <f t="shared" si="2"/>
        <v>0</v>
      </c>
      <c r="H73" s="91"/>
      <c r="I73" s="91">
        <f t="shared" si="3"/>
        <v>0</v>
      </c>
      <c r="J73" s="90"/>
      <c r="K73" s="91"/>
    </row>
    <row r="74" spans="1:12" ht="18.75" customHeight="1" x14ac:dyDescent="0.25">
      <c r="A74" s="89" t="str">
        <f>'1. RMSCheckliste'!A74</f>
        <v>4.1.7</v>
      </c>
      <c r="B74" s="89" t="str">
        <f>'1. RMSCheckliste'!B74</f>
        <v>Analyse &amp; Bewertung</v>
      </c>
      <c r="C74" s="89" t="str">
        <f>'1. RMSCheckliste'!C74</f>
        <v>Analyse</v>
      </c>
      <c r="D74" s="89">
        <f>IF('1. RMSCheckliste'!E74="x", 0,1)</f>
        <v>1</v>
      </c>
      <c r="E74" s="90">
        <f>IF(D74=1,'1. RMSCheckliste'!F74,0)</f>
        <v>2</v>
      </c>
      <c r="F74" s="90">
        <f>'1. RMSCheckliste'!H74</f>
        <v>1</v>
      </c>
      <c r="G74" s="90">
        <f t="shared" si="2"/>
        <v>0</v>
      </c>
      <c r="H74" s="90">
        <f>SUM(G68:G74)</f>
        <v>3</v>
      </c>
      <c r="I74" s="90">
        <f t="shared" si="3"/>
        <v>0</v>
      </c>
      <c r="J74" s="90">
        <f>SUM(I68:I74)</f>
        <v>1</v>
      </c>
      <c r="K74" s="92">
        <f>IF(H74=0,0,ROUND(J74/H74,2))</f>
        <v>0.33</v>
      </c>
    </row>
    <row r="75" spans="1:12" x14ac:dyDescent="0.25">
      <c r="A75" s="93" t="str">
        <f>'1. RMSCheckliste'!A75</f>
        <v>4.2.1</v>
      </c>
      <c r="B75" s="93" t="str">
        <f>'1. RMSCheckliste'!B75</f>
        <v>Analyse &amp; Bewertung</v>
      </c>
      <c r="C75" s="93" t="str">
        <f>'1. RMSCheckliste'!C75</f>
        <v>Ursachen</v>
      </c>
      <c r="D75" s="93">
        <f>IF('1. RMSCheckliste'!E75="x", 0,1)</f>
        <v>1</v>
      </c>
      <c r="E75" s="94">
        <f>IF(D75=1,'1. RMSCheckliste'!F75,0)</f>
        <v>1</v>
      </c>
      <c r="F75" s="94">
        <f>'1. RMSCheckliste'!H75</f>
        <v>1</v>
      </c>
      <c r="G75" s="94">
        <f t="shared" si="2"/>
        <v>3</v>
      </c>
      <c r="H75" s="95"/>
      <c r="I75" s="95">
        <f t="shared" si="3"/>
        <v>1</v>
      </c>
      <c r="J75" s="94"/>
      <c r="K75" s="95"/>
    </row>
    <row r="76" spans="1:12" x14ac:dyDescent="0.25">
      <c r="A76" s="93" t="str">
        <f>'1. RMSCheckliste'!A76</f>
        <v>4.2.2</v>
      </c>
      <c r="B76" s="93" t="str">
        <f>'1. RMSCheckliste'!B76</f>
        <v>Analyse &amp; Bewertung</v>
      </c>
      <c r="C76" s="93" t="str">
        <f>'1. RMSCheckliste'!C76</f>
        <v>Ursachen</v>
      </c>
      <c r="D76" s="93">
        <f>IF('1. RMSCheckliste'!E76="x", 0,1)</f>
        <v>1</v>
      </c>
      <c r="E76" s="94">
        <f>IF(D76=1,'1. RMSCheckliste'!F76,0)</f>
        <v>2</v>
      </c>
      <c r="F76" s="94">
        <f>'1. RMSCheckliste'!H76</f>
        <v>1</v>
      </c>
      <c r="G76" s="94">
        <f t="shared" si="2"/>
        <v>0</v>
      </c>
      <c r="H76" s="95"/>
      <c r="I76" s="95">
        <f t="shared" si="3"/>
        <v>0</v>
      </c>
      <c r="J76" s="94"/>
      <c r="K76" s="95"/>
    </row>
    <row r="77" spans="1:12" x14ac:dyDescent="0.25">
      <c r="A77" s="93" t="str">
        <f>'1. RMSCheckliste'!A77</f>
        <v>4.2.3</v>
      </c>
      <c r="B77" s="93" t="str">
        <f>'1. RMSCheckliste'!B77</f>
        <v>Analyse &amp; Bewertung</v>
      </c>
      <c r="C77" s="93" t="str">
        <f>'1. RMSCheckliste'!C77</f>
        <v>Ursachen</v>
      </c>
      <c r="D77" s="93">
        <f>IF('1. RMSCheckliste'!E77="x", 0,1)</f>
        <v>1</v>
      </c>
      <c r="E77" s="94">
        <f>IF(D77=1,'1. RMSCheckliste'!F77,0)</f>
        <v>2</v>
      </c>
      <c r="F77" s="94">
        <f>'1. RMSCheckliste'!H77</f>
        <v>1</v>
      </c>
      <c r="G77" s="94">
        <f t="shared" si="2"/>
        <v>0</v>
      </c>
      <c r="H77" s="95">
        <f>SUM(G75:G77)</f>
        <v>3</v>
      </c>
      <c r="I77" s="95">
        <f t="shared" si="3"/>
        <v>0</v>
      </c>
      <c r="J77" s="94">
        <f>SUM(I75:I77)</f>
        <v>1</v>
      </c>
      <c r="K77" s="96">
        <f>IF(H77=0,0,ROUND(J77/H77,2))</f>
        <v>0.33</v>
      </c>
    </row>
    <row r="78" spans="1:12" x14ac:dyDescent="0.25">
      <c r="A78" s="89" t="str">
        <f>'1. RMSCheckliste'!A78</f>
        <v>4.3.1</v>
      </c>
      <c r="B78" s="89" t="str">
        <f>'1. RMSCheckliste'!B78</f>
        <v>Analyse &amp; Bewertung</v>
      </c>
      <c r="C78" s="89" t="str">
        <f>'1. RMSCheckliste'!C78</f>
        <v>Auswirkungen</v>
      </c>
      <c r="D78" s="89">
        <f>IF('1. RMSCheckliste'!E78="x", 0,1)</f>
        <v>1</v>
      </c>
      <c r="E78" s="90">
        <f>IF(D78=1,'1. RMSCheckliste'!F78,0)</f>
        <v>1</v>
      </c>
      <c r="F78" s="90">
        <f>'1. RMSCheckliste'!H78</f>
        <v>1</v>
      </c>
      <c r="G78" s="90">
        <f t="shared" si="2"/>
        <v>3</v>
      </c>
      <c r="H78" s="91"/>
      <c r="I78" s="91">
        <f t="shared" si="3"/>
        <v>1</v>
      </c>
      <c r="J78" s="90"/>
      <c r="K78" s="91"/>
    </row>
    <row r="79" spans="1:12" x14ac:dyDescent="0.25">
      <c r="A79" s="89" t="str">
        <f>'1. RMSCheckliste'!A79</f>
        <v>4.3.2</v>
      </c>
      <c r="B79" s="89" t="str">
        <f>'1. RMSCheckliste'!B79</f>
        <v>Analyse &amp; Bewertung</v>
      </c>
      <c r="C79" s="89" t="str">
        <f>'1. RMSCheckliste'!C79</f>
        <v>Auswirkungen</v>
      </c>
      <c r="D79" s="89">
        <f>IF('1. RMSCheckliste'!E79="x", 0,1)</f>
        <v>1</v>
      </c>
      <c r="E79" s="90">
        <f>IF(D79=1,'1. RMSCheckliste'!F79,0)</f>
        <v>2</v>
      </c>
      <c r="F79" s="90">
        <f>'1. RMSCheckliste'!H79</f>
        <v>1</v>
      </c>
      <c r="G79" s="90">
        <f t="shared" si="2"/>
        <v>0</v>
      </c>
      <c r="H79" s="91"/>
      <c r="I79" s="91">
        <f t="shared" si="3"/>
        <v>0</v>
      </c>
      <c r="J79" s="90"/>
      <c r="K79" s="91"/>
    </row>
    <row r="80" spans="1:12" x14ac:dyDescent="0.25">
      <c r="A80" s="89" t="str">
        <f>'1. RMSCheckliste'!A80</f>
        <v>4.3.3</v>
      </c>
      <c r="B80" s="89" t="str">
        <f>'1. RMSCheckliste'!B80</f>
        <v>Analyse &amp; Bewertung</v>
      </c>
      <c r="C80" s="89" t="str">
        <f>'1. RMSCheckliste'!C80</f>
        <v>Auswirkungen</v>
      </c>
      <c r="D80" s="89">
        <f>IF('1. RMSCheckliste'!E80="x", 0,1)</f>
        <v>1</v>
      </c>
      <c r="E80" s="90">
        <f>IF(D80=1,'1. RMSCheckliste'!F80,0)</f>
        <v>2</v>
      </c>
      <c r="F80" s="90">
        <f>'1. RMSCheckliste'!H80</f>
        <v>1</v>
      </c>
      <c r="G80" s="90">
        <f t="shared" si="2"/>
        <v>0</v>
      </c>
      <c r="H80" s="90">
        <f>SUM(G78:G80)</f>
        <v>3</v>
      </c>
      <c r="I80" s="90">
        <f t="shared" si="3"/>
        <v>0</v>
      </c>
      <c r="J80" s="90">
        <f>SUM(I78:I80)</f>
        <v>1</v>
      </c>
      <c r="K80" s="92">
        <f>IF(H80=0,0,ROUND(J80/H80,2))</f>
        <v>0.33</v>
      </c>
    </row>
    <row r="81" spans="1:11" x14ac:dyDescent="0.25">
      <c r="A81" s="93" t="str">
        <f>'1. RMSCheckliste'!A81</f>
        <v>4.4.1</v>
      </c>
      <c r="B81" s="93" t="str">
        <f>'1. RMSCheckliste'!B81</f>
        <v>Analyse &amp; Bewertung</v>
      </c>
      <c r="C81" s="93" t="str">
        <f>'1. RMSCheckliste'!C81</f>
        <v>Bewertung</v>
      </c>
      <c r="D81" s="93">
        <f>IF('1. RMSCheckliste'!E81="x", 0,1)</f>
        <v>1</v>
      </c>
      <c r="E81" s="94">
        <f>IF(D81=1,'1. RMSCheckliste'!F81,0)</f>
        <v>1</v>
      </c>
      <c r="F81" s="94">
        <f>'1. RMSCheckliste'!H81</f>
        <v>1</v>
      </c>
      <c r="G81" s="94">
        <f t="shared" si="2"/>
        <v>3</v>
      </c>
      <c r="H81" s="95"/>
      <c r="I81" s="95">
        <f t="shared" si="3"/>
        <v>1</v>
      </c>
      <c r="J81" s="94"/>
      <c r="K81" s="95"/>
    </row>
    <row r="82" spans="1:11" x14ac:dyDescent="0.25">
      <c r="A82" s="93" t="str">
        <f>'1. RMSCheckliste'!A82</f>
        <v>4.4.2</v>
      </c>
      <c r="B82" s="93" t="str">
        <f>'1. RMSCheckliste'!B82</f>
        <v>Analyse &amp; Bewertung</v>
      </c>
      <c r="C82" s="93" t="str">
        <f>'1. RMSCheckliste'!C82</f>
        <v>Bewertung</v>
      </c>
      <c r="D82" s="93">
        <f>IF('1. RMSCheckliste'!E82="x", 0,1)</f>
        <v>1</v>
      </c>
      <c r="E82" s="94">
        <f>IF(D82=1,'1. RMSCheckliste'!F82,0)</f>
        <v>1</v>
      </c>
      <c r="F82" s="94">
        <f>'1. RMSCheckliste'!H82</f>
        <v>1</v>
      </c>
      <c r="G82" s="94">
        <f t="shared" si="2"/>
        <v>3</v>
      </c>
      <c r="H82" s="95"/>
      <c r="I82" s="95">
        <f t="shared" si="3"/>
        <v>1</v>
      </c>
      <c r="J82" s="94"/>
      <c r="K82" s="95"/>
    </row>
    <row r="83" spans="1:11" x14ac:dyDescent="0.25">
      <c r="A83" s="93" t="str">
        <f>'1. RMSCheckliste'!A83</f>
        <v>4.4.3</v>
      </c>
      <c r="B83" s="93" t="str">
        <f>'1. RMSCheckliste'!B83</f>
        <v>Analyse &amp; Bewertung</v>
      </c>
      <c r="C83" s="93" t="str">
        <f>'1. RMSCheckliste'!C83</f>
        <v>Bewertung</v>
      </c>
      <c r="D83" s="93">
        <f>IF('1. RMSCheckliste'!E83="x", 0,1)</f>
        <v>1</v>
      </c>
      <c r="E83" s="94">
        <f>IF(D83=1,'1. RMSCheckliste'!F83,0)</f>
        <v>2</v>
      </c>
      <c r="F83" s="94">
        <f>'1. RMSCheckliste'!H83</f>
        <v>1</v>
      </c>
      <c r="G83" s="94">
        <f t="shared" si="2"/>
        <v>0</v>
      </c>
      <c r="H83" s="95"/>
      <c r="I83" s="95">
        <f t="shared" si="3"/>
        <v>0</v>
      </c>
      <c r="J83" s="94"/>
      <c r="K83" s="95"/>
    </row>
    <row r="84" spans="1:11" x14ac:dyDescent="0.25">
      <c r="A84" s="93" t="str">
        <f>'1. RMSCheckliste'!A84</f>
        <v>4.4.4</v>
      </c>
      <c r="B84" s="93" t="str">
        <f>'1. RMSCheckliste'!B84</f>
        <v>Analyse &amp; Bewertung</v>
      </c>
      <c r="C84" s="93" t="str">
        <f>'1. RMSCheckliste'!C84</f>
        <v>Bewertung</v>
      </c>
      <c r="D84" s="93">
        <f>IF('1. RMSCheckliste'!E84="x", 0,1)</f>
        <v>1</v>
      </c>
      <c r="E84" s="94">
        <f>IF(D84=1,'1. RMSCheckliste'!F84,0)</f>
        <v>2</v>
      </c>
      <c r="F84" s="94">
        <f>'1. RMSCheckliste'!H84</f>
        <v>1</v>
      </c>
      <c r="G84" s="94">
        <f t="shared" si="2"/>
        <v>0</v>
      </c>
      <c r="H84" s="95"/>
      <c r="I84" s="95">
        <f t="shared" si="3"/>
        <v>0</v>
      </c>
      <c r="J84" s="94"/>
      <c r="K84" s="95"/>
    </row>
    <row r="85" spans="1:11" x14ac:dyDescent="0.25">
      <c r="A85" s="93" t="str">
        <f>'1. RMSCheckliste'!A85</f>
        <v>4.4.5</v>
      </c>
      <c r="B85" s="93" t="str">
        <f>'1. RMSCheckliste'!B85</f>
        <v>Analyse &amp; Bewertung</v>
      </c>
      <c r="C85" s="93" t="str">
        <f>'1. RMSCheckliste'!C85</f>
        <v>Bewertung</v>
      </c>
      <c r="D85" s="93">
        <f>IF('1. RMSCheckliste'!E85="x", 0,1)</f>
        <v>1</v>
      </c>
      <c r="E85" s="94">
        <f>IF(D85=1,'1. RMSCheckliste'!F85,0)</f>
        <v>2</v>
      </c>
      <c r="F85" s="94">
        <f>'1. RMSCheckliste'!H85</f>
        <v>1</v>
      </c>
      <c r="G85" s="94">
        <f t="shared" si="2"/>
        <v>0</v>
      </c>
      <c r="H85" s="95"/>
      <c r="I85" s="95">
        <f t="shared" si="3"/>
        <v>0</v>
      </c>
      <c r="J85" s="94"/>
      <c r="K85" s="95"/>
    </row>
    <row r="86" spans="1:11" x14ac:dyDescent="0.25">
      <c r="A86" s="93" t="str">
        <f>'1. RMSCheckliste'!A86</f>
        <v>4.4.6</v>
      </c>
      <c r="B86" s="93" t="str">
        <f>'1. RMSCheckliste'!B86</f>
        <v>Analyse &amp; Bewertung</v>
      </c>
      <c r="C86" s="93" t="str">
        <f>'1. RMSCheckliste'!C86</f>
        <v>Bewertung</v>
      </c>
      <c r="D86" s="93">
        <f>IF('1. RMSCheckliste'!E86="x", 0,1)</f>
        <v>1</v>
      </c>
      <c r="E86" s="94">
        <f>IF(D86=1,'1. RMSCheckliste'!F86,0)</f>
        <v>2</v>
      </c>
      <c r="F86" s="94">
        <f>'1. RMSCheckliste'!H86</f>
        <v>1</v>
      </c>
      <c r="G86" s="94">
        <f t="shared" si="2"/>
        <v>0</v>
      </c>
      <c r="H86" s="95"/>
      <c r="I86" s="95">
        <f t="shared" si="3"/>
        <v>0</v>
      </c>
      <c r="J86" s="94"/>
      <c r="K86" s="95"/>
    </row>
    <row r="87" spans="1:11" x14ac:dyDescent="0.25">
      <c r="A87" s="93" t="str">
        <f>'1. RMSCheckliste'!A87</f>
        <v>4.4.7</v>
      </c>
      <c r="B87" s="93" t="str">
        <f>'1. RMSCheckliste'!B87</f>
        <v>Analyse &amp; Bewertung</v>
      </c>
      <c r="C87" s="93" t="str">
        <f>'1. RMSCheckliste'!C87</f>
        <v>Bewertung</v>
      </c>
      <c r="D87" s="93">
        <f>IF('1. RMSCheckliste'!E87="x", 0,1)</f>
        <v>1</v>
      </c>
      <c r="E87" s="94">
        <f>IF(D87=1,'1. RMSCheckliste'!F87,0)</f>
        <v>2</v>
      </c>
      <c r="F87" s="94">
        <f>'1. RMSCheckliste'!H87</f>
        <v>1</v>
      </c>
      <c r="G87" s="94">
        <f t="shared" si="2"/>
        <v>0</v>
      </c>
      <c r="H87" s="95"/>
      <c r="I87" s="95">
        <f t="shared" si="3"/>
        <v>0</v>
      </c>
      <c r="J87" s="94"/>
      <c r="K87" s="95"/>
    </row>
    <row r="88" spans="1:11" x14ac:dyDescent="0.25">
      <c r="A88" s="93" t="str">
        <f>'1. RMSCheckliste'!A88</f>
        <v>4.4.8</v>
      </c>
      <c r="B88" s="93" t="str">
        <f>'1. RMSCheckliste'!B88</f>
        <v>Analyse &amp; Bewertung</v>
      </c>
      <c r="C88" s="93" t="str">
        <f>'1. RMSCheckliste'!C88</f>
        <v>Bewertung</v>
      </c>
      <c r="D88" s="93">
        <f>IF('1. RMSCheckliste'!E88="x", 0,1)</f>
        <v>1</v>
      </c>
      <c r="E88" s="94">
        <f>IF(D88=1,'1. RMSCheckliste'!F88,0)</f>
        <v>2</v>
      </c>
      <c r="F88" s="94">
        <f>'1. RMSCheckliste'!H88</f>
        <v>1</v>
      </c>
      <c r="G88" s="94">
        <f t="shared" si="2"/>
        <v>0</v>
      </c>
      <c r="H88" s="95"/>
      <c r="I88" s="95">
        <f t="shared" si="3"/>
        <v>0</v>
      </c>
      <c r="J88" s="94"/>
      <c r="K88" s="95"/>
    </row>
    <row r="89" spans="1:11" x14ac:dyDescent="0.25">
      <c r="A89" s="93" t="str">
        <f>'1. RMSCheckliste'!A89</f>
        <v>4.4.9</v>
      </c>
      <c r="B89" s="93" t="str">
        <f>'1. RMSCheckliste'!B89</f>
        <v>Analyse &amp; Bewertung</v>
      </c>
      <c r="C89" s="93" t="str">
        <f>'1. RMSCheckliste'!C89</f>
        <v>Bewertung</v>
      </c>
      <c r="D89" s="93">
        <f>IF('1. RMSCheckliste'!E89="x", 0,1)</f>
        <v>1</v>
      </c>
      <c r="E89" s="94">
        <f>IF(D89=1,'1. RMSCheckliste'!F89,0)</f>
        <v>2</v>
      </c>
      <c r="F89" s="94">
        <f>'1. RMSCheckliste'!H89</f>
        <v>1</v>
      </c>
      <c r="G89" s="94">
        <f t="shared" si="2"/>
        <v>0</v>
      </c>
      <c r="H89" s="95"/>
      <c r="I89" s="95">
        <f t="shared" si="3"/>
        <v>0</v>
      </c>
      <c r="J89" s="94"/>
      <c r="K89" s="95"/>
    </row>
    <row r="90" spans="1:11" x14ac:dyDescent="0.25">
      <c r="A90" s="93" t="str">
        <f>'1. RMSCheckliste'!A90</f>
        <v>4.4.10</v>
      </c>
      <c r="B90" s="93" t="str">
        <f>'1. RMSCheckliste'!B90</f>
        <v>Analyse &amp; Bewertung</v>
      </c>
      <c r="C90" s="93" t="str">
        <f>'1. RMSCheckliste'!C90</f>
        <v>Bewertung</v>
      </c>
      <c r="D90" s="93">
        <f>IF('1. RMSCheckliste'!E90="x", 0,1)</f>
        <v>1</v>
      </c>
      <c r="E90" s="94">
        <f>IF(D90=1,'1. RMSCheckliste'!F90,0)</f>
        <v>2</v>
      </c>
      <c r="F90" s="94">
        <f>'1. RMSCheckliste'!H90</f>
        <v>1</v>
      </c>
      <c r="G90" s="94">
        <f t="shared" si="2"/>
        <v>0</v>
      </c>
      <c r="H90" s="95"/>
      <c r="I90" s="95">
        <f t="shared" si="3"/>
        <v>0</v>
      </c>
      <c r="J90" s="94"/>
      <c r="K90" s="95"/>
    </row>
    <row r="91" spans="1:11" x14ac:dyDescent="0.25">
      <c r="A91" s="93" t="str">
        <f>'1. RMSCheckliste'!A91</f>
        <v>4.4.11</v>
      </c>
      <c r="B91" s="93" t="str">
        <f>'1. RMSCheckliste'!B91</f>
        <v>Analyse &amp; Bewertung</v>
      </c>
      <c r="C91" s="93" t="str">
        <f>'1. RMSCheckliste'!C91</f>
        <v>Bewertung</v>
      </c>
      <c r="D91" s="93">
        <f>IF('1. RMSCheckliste'!E91="x", 0,1)</f>
        <v>1</v>
      </c>
      <c r="E91" s="94">
        <f>IF(D91=1,'1. RMSCheckliste'!F91,0)</f>
        <v>2</v>
      </c>
      <c r="F91" s="94">
        <f>'1. RMSCheckliste'!H91</f>
        <v>1</v>
      </c>
      <c r="G91" s="94">
        <f t="shared" si="2"/>
        <v>0</v>
      </c>
      <c r="H91" s="95"/>
      <c r="I91" s="95">
        <f t="shared" si="3"/>
        <v>0</v>
      </c>
      <c r="J91" s="94"/>
      <c r="K91" s="95"/>
    </row>
    <row r="92" spans="1:11" x14ac:dyDescent="0.25">
      <c r="A92" s="93" t="str">
        <f>'1. RMSCheckliste'!A92</f>
        <v>4.4.12</v>
      </c>
      <c r="B92" s="93" t="str">
        <f>'1. RMSCheckliste'!B92</f>
        <v>Analyse &amp; Bewertung</v>
      </c>
      <c r="C92" s="93" t="str">
        <f>'1. RMSCheckliste'!C92</f>
        <v>Bewertung</v>
      </c>
      <c r="D92" s="93">
        <f>IF('1. RMSCheckliste'!E92="x", 0,1)</f>
        <v>1</v>
      </c>
      <c r="E92" s="94">
        <f>IF(D92=1,'1. RMSCheckliste'!F92,0)</f>
        <v>2</v>
      </c>
      <c r="F92" s="94">
        <f>'1. RMSCheckliste'!H92</f>
        <v>1</v>
      </c>
      <c r="G92" s="94">
        <f t="shared" si="2"/>
        <v>0</v>
      </c>
      <c r="H92" s="95"/>
      <c r="I92" s="95">
        <f t="shared" si="3"/>
        <v>0</v>
      </c>
      <c r="J92" s="94"/>
      <c r="K92" s="95"/>
    </row>
    <row r="93" spans="1:11" x14ac:dyDescent="0.25">
      <c r="A93" s="93" t="str">
        <f>'1. RMSCheckliste'!A93</f>
        <v>4.4.13</v>
      </c>
      <c r="B93" s="93" t="str">
        <f>'1. RMSCheckliste'!B93</f>
        <v>Analyse &amp; Bewertung</v>
      </c>
      <c r="C93" s="93" t="str">
        <f>'1. RMSCheckliste'!C93</f>
        <v>Bewertung</v>
      </c>
      <c r="D93" s="93">
        <f>IF('1. RMSCheckliste'!E93="x", 0,1)</f>
        <v>1</v>
      </c>
      <c r="E93" s="94">
        <f>IF(D93=1,'1. RMSCheckliste'!F93,0)</f>
        <v>2</v>
      </c>
      <c r="F93" s="94">
        <f>'1. RMSCheckliste'!H93</f>
        <v>1</v>
      </c>
      <c r="G93" s="94">
        <f t="shared" si="2"/>
        <v>0</v>
      </c>
      <c r="H93" s="95"/>
      <c r="I93" s="95">
        <f t="shared" si="3"/>
        <v>0</v>
      </c>
      <c r="J93" s="94"/>
      <c r="K93" s="95"/>
    </row>
    <row r="94" spans="1:11" x14ac:dyDescent="0.25">
      <c r="A94" s="93" t="str">
        <f>'1. RMSCheckliste'!A94</f>
        <v>4.4.14</v>
      </c>
      <c r="B94" s="93" t="str">
        <f>'1. RMSCheckliste'!B94</f>
        <v>Analyse &amp; Bewertung</v>
      </c>
      <c r="C94" s="93" t="str">
        <f>'1. RMSCheckliste'!C94</f>
        <v>Bewertung</v>
      </c>
      <c r="D94" s="93">
        <f>IF('1. RMSCheckliste'!E94="x", 0,1)</f>
        <v>1</v>
      </c>
      <c r="E94" s="94">
        <f>IF(D94=1,'1. RMSCheckliste'!F94,0)</f>
        <v>2</v>
      </c>
      <c r="F94" s="94">
        <f>'1. RMSCheckliste'!H94</f>
        <v>1</v>
      </c>
      <c r="G94" s="94">
        <f t="shared" si="2"/>
        <v>0</v>
      </c>
      <c r="H94" s="95"/>
      <c r="I94" s="95">
        <f t="shared" si="3"/>
        <v>0</v>
      </c>
      <c r="J94" s="94"/>
      <c r="K94" s="95"/>
    </row>
    <row r="95" spans="1:11" x14ac:dyDescent="0.25">
      <c r="A95" s="93" t="str">
        <f>'1. RMSCheckliste'!A95</f>
        <v>4.4.15</v>
      </c>
      <c r="B95" s="93" t="str">
        <f>'1. RMSCheckliste'!B95</f>
        <v>Analyse &amp; Bewertung</v>
      </c>
      <c r="C95" s="93" t="str">
        <f>'1. RMSCheckliste'!C95</f>
        <v>Bewertung</v>
      </c>
      <c r="D95" s="93">
        <f>IF('1. RMSCheckliste'!E95="x", 0,1)</f>
        <v>1</v>
      </c>
      <c r="E95" s="94">
        <f>IF(D95=1,'1. RMSCheckliste'!F95,0)</f>
        <v>2</v>
      </c>
      <c r="F95" s="94">
        <f>'1. RMSCheckliste'!H95</f>
        <v>1</v>
      </c>
      <c r="G95" s="94">
        <f t="shared" si="2"/>
        <v>0</v>
      </c>
      <c r="H95" s="95"/>
      <c r="I95" s="95">
        <f t="shared" si="3"/>
        <v>0</v>
      </c>
      <c r="J95" s="94"/>
      <c r="K95" s="95"/>
    </row>
    <row r="96" spans="1:11" x14ac:dyDescent="0.25">
      <c r="A96" s="93" t="str">
        <f>'1. RMSCheckliste'!A96</f>
        <v>4.4.16</v>
      </c>
      <c r="B96" s="93" t="str">
        <f>'1. RMSCheckliste'!B96</f>
        <v>Analyse &amp; Bewertung</v>
      </c>
      <c r="C96" s="93" t="str">
        <f>'1. RMSCheckliste'!C96</f>
        <v>Bewertung</v>
      </c>
      <c r="D96" s="93">
        <f>IF('1. RMSCheckliste'!E96="x", 0,1)</f>
        <v>1</v>
      </c>
      <c r="E96" s="94">
        <f>IF(D96=1,'1. RMSCheckliste'!F96,0)</f>
        <v>2</v>
      </c>
      <c r="F96" s="94">
        <f>'1. RMSCheckliste'!H96</f>
        <v>1</v>
      </c>
      <c r="G96" s="94">
        <f t="shared" si="2"/>
        <v>0</v>
      </c>
      <c r="H96" s="95"/>
      <c r="I96" s="95">
        <f t="shared" si="3"/>
        <v>0</v>
      </c>
      <c r="J96" s="94"/>
      <c r="K96" s="95"/>
    </row>
    <row r="97" spans="1:11" x14ac:dyDescent="0.25">
      <c r="A97" s="93" t="str">
        <f>'1. RMSCheckliste'!A97</f>
        <v>4.4.17</v>
      </c>
      <c r="B97" s="93" t="str">
        <f>'1. RMSCheckliste'!B97</f>
        <v>Analyse &amp; Bewertung</v>
      </c>
      <c r="C97" s="93" t="str">
        <f>'1. RMSCheckliste'!C97</f>
        <v>Bewertung</v>
      </c>
      <c r="D97" s="93">
        <f>IF('1. RMSCheckliste'!E97="x", 0,1)</f>
        <v>1</v>
      </c>
      <c r="E97" s="94">
        <f>IF(D97=1,'1. RMSCheckliste'!F97,0)</f>
        <v>2</v>
      </c>
      <c r="F97" s="94">
        <f>'1. RMSCheckliste'!H97</f>
        <v>1</v>
      </c>
      <c r="G97" s="94">
        <f t="shared" si="2"/>
        <v>0</v>
      </c>
      <c r="H97" s="95"/>
      <c r="I97" s="95">
        <f t="shared" si="3"/>
        <v>0</v>
      </c>
      <c r="J97" s="94"/>
      <c r="K97" s="95"/>
    </row>
    <row r="98" spans="1:11" x14ac:dyDescent="0.25">
      <c r="A98" s="93" t="str">
        <f>'1. RMSCheckliste'!A98</f>
        <v>4.4.18</v>
      </c>
      <c r="B98" s="93" t="str">
        <f>'1. RMSCheckliste'!B98</f>
        <v>Analyse &amp; Bewertung</v>
      </c>
      <c r="C98" s="93" t="str">
        <f>'1. RMSCheckliste'!C98</f>
        <v>Bewertung</v>
      </c>
      <c r="D98" s="93">
        <f>IF('1. RMSCheckliste'!E98="x", 0,1)</f>
        <v>1</v>
      </c>
      <c r="E98" s="94">
        <f>IF(D98=1,'1. RMSCheckliste'!F98,0)</f>
        <v>2</v>
      </c>
      <c r="F98" s="94">
        <f>'1. RMSCheckliste'!H98</f>
        <v>1</v>
      </c>
      <c r="G98" s="94">
        <f t="shared" si="2"/>
        <v>0</v>
      </c>
      <c r="H98" s="95"/>
      <c r="I98" s="95">
        <f t="shared" si="3"/>
        <v>0</v>
      </c>
      <c r="J98" s="94"/>
      <c r="K98" s="95"/>
    </row>
    <row r="99" spans="1:11" x14ac:dyDescent="0.25">
      <c r="A99" s="93" t="str">
        <f>'1. RMSCheckliste'!A99</f>
        <v>4.4.19</v>
      </c>
      <c r="B99" s="93" t="str">
        <f>'1. RMSCheckliste'!B99</f>
        <v>Analyse &amp; Bewertung</v>
      </c>
      <c r="C99" s="93" t="str">
        <f>'1. RMSCheckliste'!C99</f>
        <v>Bewertung</v>
      </c>
      <c r="D99" s="93">
        <f>IF('1. RMSCheckliste'!E99="x", 0,1)</f>
        <v>1</v>
      </c>
      <c r="E99" s="94">
        <f>IF(D99=1,'1. RMSCheckliste'!F99,0)</f>
        <v>2</v>
      </c>
      <c r="F99" s="94">
        <f>'1. RMSCheckliste'!H99</f>
        <v>1</v>
      </c>
      <c r="G99" s="94">
        <f t="shared" si="2"/>
        <v>0</v>
      </c>
      <c r="H99" s="95"/>
      <c r="I99" s="95">
        <f t="shared" si="3"/>
        <v>0</v>
      </c>
      <c r="J99" s="94"/>
      <c r="K99" s="95"/>
    </row>
    <row r="100" spans="1:11" x14ac:dyDescent="0.25">
      <c r="A100" s="93" t="str">
        <f>'1. RMSCheckliste'!A100</f>
        <v>4.4.20</v>
      </c>
      <c r="B100" s="93" t="str">
        <f>'1. RMSCheckliste'!B100</f>
        <v>Analyse &amp; Bewertung</v>
      </c>
      <c r="C100" s="93" t="str">
        <f>'1. RMSCheckliste'!C100</f>
        <v>Bewertung</v>
      </c>
      <c r="D100" s="93">
        <f>IF('1. RMSCheckliste'!E100="x", 0,1)</f>
        <v>1</v>
      </c>
      <c r="E100" s="94">
        <f>IF(D100=1,'1. RMSCheckliste'!F100,0)</f>
        <v>2</v>
      </c>
      <c r="F100" s="94">
        <f>'1. RMSCheckliste'!H100</f>
        <v>1</v>
      </c>
      <c r="G100" s="94">
        <f t="shared" si="2"/>
        <v>0</v>
      </c>
      <c r="H100" s="95"/>
      <c r="I100" s="95">
        <f t="shared" si="3"/>
        <v>0</v>
      </c>
      <c r="J100" s="94"/>
      <c r="K100" s="95"/>
    </row>
    <row r="101" spans="1:11" x14ac:dyDescent="0.25">
      <c r="A101" s="93" t="str">
        <f>'1. RMSCheckliste'!A101</f>
        <v>4.4.21</v>
      </c>
      <c r="B101" s="93" t="str">
        <f>'1. RMSCheckliste'!B101</f>
        <v>Analyse &amp; Bewertung</v>
      </c>
      <c r="C101" s="93" t="str">
        <f>'1. RMSCheckliste'!C101</f>
        <v>Bewertung</v>
      </c>
      <c r="D101" s="93">
        <f>IF('1. RMSCheckliste'!E101="x", 0,1)</f>
        <v>1</v>
      </c>
      <c r="E101" s="94">
        <f>IF(D101=1,'1. RMSCheckliste'!F101,0)</f>
        <v>2</v>
      </c>
      <c r="F101" s="94">
        <f>'1. RMSCheckliste'!H101</f>
        <v>1</v>
      </c>
      <c r="G101" s="94">
        <f t="shared" si="2"/>
        <v>0</v>
      </c>
      <c r="H101" s="95"/>
      <c r="I101" s="95">
        <f t="shared" si="3"/>
        <v>0</v>
      </c>
      <c r="J101" s="94"/>
      <c r="K101" s="95"/>
    </row>
    <row r="102" spans="1:11" x14ac:dyDescent="0.25">
      <c r="A102" s="93" t="str">
        <f>'1. RMSCheckliste'!A102</f>
        <v>4.4.22</v>
      </c>
      <c r="B102" s="93" t="str">
        <f>'1. RMSCheckliste'!B102</f>
        <v>Analyse &amp; Bewertung</v>
      </c>
      <c r="C102" s="93" t="str">
        <f>'1. RMSCheckliste'!C102</f>
        <v>Bewertung</v>
      </c>
      <c r="D102" s="93">
        <f>IF('1. RMSCheckliste'!E102="x", 0,1)</f>
        <v>1</v>
      </c>
      <c r="E102" s="94">
        <f>IF(D102=1,'1. RMSCheckliste'!F102,0)</f>
        <v>2</v>
      </c>
      <c r="F102" s="94">
        <f>'1. RMSCheckliste'!H102</f>
        <v>1</v>
      </c>
      <c r="G102" s="94">
        <f t="shared" si="2"/>
        <v>0</v>
      </c>
      <c r="H102" s="95"/>
      <c r="I102" s="95">
        <f t="shared" si="3"/>
        <v>0</v>
      </c>
      <c r="J102" s="94"/>
      <c r="K102" s="95"/>
    </row>
    <row r="103" spans="1:11" ht="18.75" customHeight="1" x14ac:dyDescent="0.25">
      <c r="A103" s="93" t="str">
        <f>'1. RMSCheckliste'!A103</f>
        <v>4.4.23</v>
      </c>
      <c r="B103" s="93" t="str">
        <f>'1. RMSCheckliste'!B103</f>
        <v>Analyse &amp; Bewertung</v>
      </c>
      <c r="C103" s="93" t="str">
        <f>'1. RMSCheckliste'!C103</f>
        <v>Bewertung</v>
      </c>
      <c r="D103" s="93">
        <f>IF('1. RMSCheckliste'!E103="x", 0,1)</f>
        <v>1</v>
      </c>
      <c r="E103" s="94">
        <f>IF(D103=1,'1. RMSCheckliste'!F103,0)</f>
        <v>2</v>
      </c>
      <c r="F103" s="94">
        <f>'1. RMSCheckliste'!H103</f>
        <v>1</v>
      </c>
      <c r="G103" s="94">
        <f t="shared" si="2"/>
        <v>0</v>
      </c>
      <c r="H103" s="95">
        <f>SUM(G81:G103)</f>
        <v>6</v>
      </c>
      <c r="I103" s="95">
        <f t="shared" si="3"/>
        <v>0</v>
      </c>
      <c r="J103" s="94">
        <f>SUM(I81:I103)</f>
        <v>2</v>
      </c>
      <c r="K103" s="96">
        <f>IF(H103=0,0,ROUND(J103/H103,2))</f>
        <v>0.33</v>
      </c>
    </row>
    <row r="104" spans="1:11" x14ac:dyDescent="0.25">
      <c r="A104" s="89" t="str">
        <f>'1. RMSCheckliste'!A104</f>
        <v>4.5.1</v>
      </c>
      <c r="B104" s="89" t="str">
        <f>'1. RMSCheckliste'!B104</f>
        <v>Analyse &amp; Bewertung</v>
      </c>
      <c r="C104" s="89" t="str">
        <f>'1. RMSCheckliste'!C104</f>
        <v>Bewertungskriterien</v>
      </c>
      <c r="D104" s="89">
        <f>IF('1. RMSCheckliste'!E104="x", 0,1)</f>
        <v>1</v>
      </c>
      <c r="E104" s="90">
        <f>IF(D104=1,'1. RMSCheckliste'!F104,0)</f>
        <v>1</v>
      </c>
      <c r="F104" s="90">
        <f>'1. RMSCheckliste'!H104</f>
        <v>1</v>
      </c>
      <c r="G104" s="90">
        <f t="shared" si="2"/>
        <v>3</v>
      </c>
      <c r="H104" s="91"/>
      <c r="I104" s="91">
        <f t="shared" si="3"/>
        <v>1</v>
      </c>
      <c r="J104" s="90"/>
      <c r="K104" s="91"/>
    </row>
    <row r="105" spans="1:11" x14ac:dyDescent="0.25">
      <c r="A105" s="89" t="str">
        <f>'1. RMSCheckliste'!A105</f>
        <v>4.5.2</v>
      </c>
      <c r="B105" s="89" t="str">
        <f>'1. RMSCheckliste'!B105</f>
        <v>Analyse &amp; Bewertung</v>
      </c>
      <c r="C105" s="89" t="str">
        <f>'1. RMSCheckliste'!C105</f>
        <v>Bewertungskriterien</v>
      </c>
      <c r="D105" s="89">
        <f>IF('1. RMSCheckliste'!E105="x", 0,1)</f>
        <v>1</v>
      </c>
      <c r="E105" s="90">
        <f>IF(D105=1,'1. RMSCheckliste'!F105,0)</f>
        <v>2</v>
      </c>
      <c r="F105" s="90">
        <f>'1. RMSCheckliste'!H105</f>
        <v>1</v>
      </c>
      <c r="G105" s="90">
        <f t="shared" si="2"/>
        <v>0</v>
      </c>
      <c r="H105" s="91"/>
      <c r="I105" s="91">
        <f t="shared" si="3"/>
        <v>0</v>
      </c>
      <c r="J105" s="90"/>
      <c r="K105" s="91"/>
    </row>
    <row r="106" spans="1:11" x14ac:dyDescent="0.25">
      <c r="A106" s="89" t="str">
        <f>'1. RMSCheckliste'!A106</f>
        <v>4.5.3</v>
      </c>
      <c r="B106" s="89" t="str">
        <f>'1. RMSCheckliste'!B106</f>
        <v>Analyse &amp; Bewertung</v>
      </c>
      <c r="C106" s="89" t="str">
        <f>'1. RMSCheckliste'!C106</f>
        <v>Bewertungskriterien</v>
      </c>
      <c r="D106" s="89">
        <f>IF('1. RMSCheckliste'!E106="x", 0,1)</f>
        <v>1</v>
      </c>
      <c r="E106" s="90">
        <f>IF(D106=1,'1. RMSCheckliste'!F106,0)</f>
        <v>2</v>
      </c>
      <c r="F106" s="90">
        <f>'1. RMSCheckliste'!H106</f>
        <v>1</v>
      </c>
      <c r="G106" s="90">
        <f t="shared" si="2"/>
        <v>0</v>
      </c>
      <c r="H106" s="91"/>
      <c r="I106" s="91">
        <f t="shared" si="3"/>
        <v>0</v>
      </c>
      <c r="J106" s="90"/>
      <c r="K106" s="91"/>
    </row>
    <row r="107" spans="1:11" x14ac:dyDescent="0.25">
      <c r="A107" s="89" t="str">
        <f>'1. RMSCheckliste'!A107</f>
        <v>4.5.4</v>
      </c>
      <c r="B107" s="89" t="str">
        <f>'1. RMSCheckliste'!B107</f>
        <v>Analyse &amp; Bewertung</v>
      </c>
      <c r="C107" s="89" t="str">
        <f>'1. RMSCheckliste'!C107</f>
        <v>Bewertungskriterien</v>
      </c>
      <c r="D107" s="89">
        <f>IF('1. RMSCheckliste'!E107="x", 0,1)</f>
        <v>1</v>
      </c>
      <c r="E107" s="90">
        <f>IF(D107=1,'1. RMSCheckliste'!F107,0)</f>
        <v>2</v>
      </c>
      <c r="F107" s="90">
        <f>'1. RMSCheckliste'!H107</f>
        <v>1</v>
      </c>
      <c r="G107" s="90">
        <f t="shared" si="2"/>
        <v>0</v>
      </c>
      <c r="H107" s="91"/>
      <c r="I107" s="91">
        <f t="shared" si="3"/>
        <v>0</v>
      </c>
      <c r="J107" s="90"/>
      <c r="K107" s="91"/>
    </row>
    <row r="108" spans="1:11" x14ac:dyDescent="0.25">
      <c r="A108" s="89" t="str">
        <f>'1. RMSCheckliste'!A108</f>
        <v>4.5.5</v>
      </c>
      <c r="B108" s="89" t="str">
        <f>'1. RMSCheckliste'!B108</f>
        <v>Analyse &amp; Bewertung</v>
      </c>
      <c r="C108" s="89" t="str">
        <f>'1. RMSCheckliste'!C108</f>
        <v>Bewertungskriterien</v>
      </c>
      <c r="D108" s="89">
        <f>IF('1. RMSCheckliste'!E108="x", 0,1)</f>
        <v>1</v>
      </c>
      <c r="E108" s="90">
        <f>IF(D108=1,'1. RMSCheckliste'!F108,0)</f>
        <v>2</v>
      </c>
      <c r="F108" s="90">
        <f>'1. RMSCheckliste'!H108</f>
        <v>1</v>
      </c>
      <c r="G108" s="90">
        <f t="shared" si="2"/>
        <v>0</v>
      </c>
      <c r="H108" s="90">
        <f>SUM(G104:G108)</f>
        <v>3</v>
      </c>
      <c r="I108" s="90">
        <f t="shared" si="3"/>
        <v>0</v>
      </c>
      <c r="J108" s="90">
        <f>SUM(I104:I108)</f>
        <v>1</v>
      </c>
      <c r="K108" s="92">
        <f>IF(H108=0,0,ROUND(J108/H108,2))</f>
        <v>0.33</v>
      </c>
    </row>
    <row r="109" spans="1:11" x14ac:dyDescent="0.25">
      <c r="A109" s="93" t="str">
        <f>'1. RMSCheckliste'!A109</f>
        <v>4.6.1</v>
      </c>
      <c r="B109" s="93" t="str">
        <f>'1. RMSCheckliste'!B109</f>
        <v>Analyse &amp; Bewertung</v>
      </c>
      <c r="C109" s="93" t="str">
        <f>'1. RMSCheckliste'!C109</f>
        <v>Interdependenzen</v>
      </c>
      <c r="D109" s="93">
        <f>IF('1. RMSCheckliste'!E109="x", 0,1)</f>
        <v>1</v>
      </c>
      <c r="E109" s="94">
        <f>IF(D109=1,'1. RMSCheckliste'!F109,0)</f>
        <v>1</v>
      </c>
      <c r="F109" s="94">
        <f>'1. RMSCheckliste'!H109</f>
        <v>1</v>
      </c>
      <c r="G109" s="94">
        <f t="shared" si="2"/>
        <v>3</v>
      </c>
      <c r="H109" s="95"/>
      <c r="I109" s="95">
        <f t="shared" si="3"/>
        <v>1</v>
      </c>
      <c r="J109" s="94"/>
      <c r="K109" s="95"/>
    </row>
    <row r="110" spans="1:11" x14ac:dyDescent="0.25">
      <c r="A110" s="93" t="str">
        <f>'1. RMSCheckliste'!A110</f>
        <v>4.6.2</v>
      </c>
      <c r="B110" s="93" t="str">
        <f>'1. RMSCheckliste'!B110</f>
        <v>Analyse &amp; Bewertung</v>
      </c>
      <c r="C110" s="93" t="str">
        <f>'1. RMSCheckliste'!C110</f>
        <v>Interdependenzen</v>
      </c>
      <c r="D110" s="93">
        <f>IF('1. RMSCheckliste'!E110="x", 0,1)</f>
        <v>1</v>
      </c>
      <c r="E110" s="94">
        <f>IF(D110=1,'1. RMSCheckliste'!F110,0)</f>
        <v>2</v>
      </c>
      <c r="F110" s="94">
        <f>'1. RMSCheckliste'!H110</f>
        <v>1</v>
      </c>
      <c r="G110" s="94">
        <f t="shared" si="2"/>
        <v>0</v>
      </c>
      <c r="H110" s="95"/>
      <c r="I110" s="95">
        <f t="shared" si="3"/>
        <v>0</v>
      </c>
      <c r="J110" s="94"/>
      <c r="K110" s="95"/>
    </row>
    <row r="111" spans="1:11" x14ac:dyDescent="0.25">
      <c r="A111" s="93" t="str">
        <f>'1. RMSCheckliste'!A111</f>
        <v>4.6.3</v>
      </c>
      <c r="B111" s="93" t="str">
        <f>'1. RMSCheckliste'!B111</f>
        <v>Analyse &amp; Bewertung</v>
      </c>
      <c r="C111" s="93" t="str">
        <f>'1. RMSCheckliste'!C111</f>
        <v>Interdependenzen</v>
      </c>
      <c r="D111" s="93">
        <f>IF('1. RMSCheckliste'!E111="x", 0,1)</f>
        <v>1</v>
      </c>
      <c r="E111" s="94">
        <f>IF(D111=1,'1. RMSCheckliste'!F111,0)</f>
        <v>2</v>
      </c>
      <c r="F111" s="94">
        <f>'1. RMSCheckliste'!H111</f>
        <v>1</v>
      </c>
      <c r="G111" s="94">
        <f t="shared" si="2"/>
        <v>0</v>
      </c>
      <c r="H111" s="95"/>
      <c r="I111" s="95">
        <f t="shared" si="3"/>
        <v>0</v>
      </c>
      <c r="J111" s="94"/>
      <c r="K111" s="95"/>
    </row>
    <row r="112" spans="1:11" x14ac:dyDescent="0.25">
      <c r="A112" s="93" t="str">
        <f>'1. RMSCheckliste'!A112</f>
        <v>4.6.4</v>
      </c>
      <c r="B112" s="93" t="str">
        <f>'1. RMSCheckliste'!B112</f>
        <v>Analyse &amp; Bewertung</v>
      </c>
      <c r="C112" s="93" t="str">
        <f>'1. RMSCheckliste'!C112</f>
        <v>Interdependenzen</v>
      </c>
      <c r="D112" s="93">
        <f>IF('1. RMSCheckliste'!E112="x", 0,1)</f>
        <v>1</v>
      </c>
      <c r="E112" s="94">
        <f>IF(D112=1,'1. RMSCheckliste'!F112,0)</f>
        <v>2</v>
      </c>
      <c r="F112" s="94">
        <f>'1. RMSCheckliste'!H112</f>
        <v>1</v>
      </c>
      <c r="G112" s="94">
        <f t="shared" si="2"/>
        <v>0</v>
      </c>
      <c r="H112" s="95">
        <f>SUM(G109:G112)</f>
        <v>3</v>
      </c>
      <c r="I112" s="95">
        <f t="shared" si="3"/>
        <v>0</v>
      </c>
      <c r="J112" s="94">
        <f>SUM(I109:I112)</f>
        <v>1</v>
      </c>
      <c r="K112" s="96">
        <f>IF(H112=0,0,ROUND(J112/H112,2))</f>
        <v>0.33</v>
      </c>
    </row>
    <row r="113" spans="1:11" x14ac:dyDescent="0.25">
      <c r="A113" s="89" t="str">
        <f>'1. RMSCheckliste'!A113</f>
        <v>4.7.1</v>
      </c>
      <c r="B113" s="89" t="str">
        <f>'1. RMSCheckliste'!B113</f>
        <v>Analyse &amp; Bewertung</v>
      </c>
      <c r="C113" s="89" t="str">
        <f>'1. RMSCheckliste'!C113</f>
        <v>Gesamtrisiko</v>
      </c>
      <c r="D113" s="89">
        <f>IF('1. RMSCheckliste'!E113="x", 0,1)</f>
        <v>1</v>
      </c>
      <c r="E113" s="90">
        <f>IF(D113=1,'1. RMSCheckliste'!F113,0)</f>
        <v>1</v>
      </c>
      <c r="F113" s="90">
        <f>'1. RMSCheckliste'!H113</f>
        <v>1</v>
      </c>
      <c r="G113" s="90">
        <f t="shared" si="2"/>
        <v>3</v>
      </c>
      <c r="H113" s="91"/>
      <c r="I113" s="91">
        <f t="shared" si="3"/>
        <v>1</v>
      </c>
      <c r="J113" s="90"/>
      <c r="K113" s="91"/>
    </row>
    <row r="114" spans="1:11" x14ac:dyDescent="0.25">
      <c r="A114" s="89" t="str">
        <f>'1. RMSCheckliste'!A114</f>
        <v>4.7.2</v>
      </c>
      <c r="B114" s="89" t="str">
        <f>'1. RMSCheckliste'!B114</f>
        <v>Analyse &amp; Bewertung</v>
      </c>
      <c r="C114" s="89" t="str">
        <f>'1. RMSCheckliste'!C114</f>
        <v>Gesamtrisiko</v>
      </c>
      <c r="D114" s="89">
        <f>IF('1. RMSCheckliste'!E114="x", 0,1)</f>
        <v>1</v>
      </c>
      <c r="E114" s="90">
        <f>IF(D114=1,'1. RMSCheckliste'!F114,0)</f>
        <v>2</v>
      </c>
      <c r="F114" s="90">
        <f>'1. RMSCheckliste'!H114</f>
        <v>1</v>
      </c>
      <c r="G114" s="90">
        <f t="shared" si="2"/>
        <v>0</v>
      </c>
      <c r="H114" s="91"/>
      <c r="I114" s="91">
        <f t="shared" si="3"/>
        <v>0</v>
      </c>
      <c r="J114" s="90"/>
      <c r="K114" s="91"/>
    </row>
    <row r="115" spans="1:11" x14ac:dyDescent="0.25">
      <c r="A115" s="89" t="str">
        <f>'1. RMSCheckliste'!A115</f>
        <v>4.7.3</v>
      </c>
      <c r="B115" s="89" t="str">
        <f>'1. RMSCheckliste'!B115</f>
        <v>Analyse &amp; Bewertung</v>
      </c>
      <c r="C115" s="89" t="str">
        <f>'1. RMSCheckliste'!C115</f>
        <v>Gesamtrisiko</v>
      </c>
      <c r="D115" s="89">
        <f>IF('1. RMSCheckliste'!E115="x", 0,1)</f>
        <v>1</v>
      </c>
      <c r="E115" s="90">
        <f>IF(D115=1,'1. RMSCheckliste'!F115,0)</f>
        <v>2</v>
      </c>
      <c r="F115" s="90">
        <f>'1. RMSCheckliste'!H115</f>
        <v>1</v>
      </c>
      <c r="G115" s="90">
        <f t="shared" si="2"/>
        <v>0</v>
      </c>
      <c r="H115" s="91"/>
      <c r="I115" s="91">
        <f t="shared" si="3"/>
        <v>0</v>
      </c>
      <c r="J115" s="90"/>
      <c r="K115" s="91"/>
    </row>
    <row r="116" spans="1:11" x14ac:dyDescent="0.25">
      <c r="A116" s="89" t="str">
        <f>'1. RMSCheckliste'!A116</f>
        <v>4.7.4</v>
      </c>
      <c r="B116" s="89" t="str">
        <f>'1. RMSCheckliste'!B116</f>
        <v>Analyse &amp; Bewertung</v>
      </c>
      <c r="C116" s="89" t="str">
        <f>'1. RMSCheckliste'!C116</f>
        <v>Gesamtrisiko</v>
      </c>
      <c r="D116" s="89">
        <f>IF('1. RMSCheckliste'!E116="x", 0,1)</f>
        <v>1</v>
      </c>
      <c r="E116" s="90">
        <f>IF(D116=1,'1. RMSCheckliste'!F116,0)</f>
        <v>2</v>
      </c>
      <c r="F116" s="90">
        <f>'1. RMSCheckliste'!H116</f>
        <v>1</v>
      </c>
      <c r="G116" s="90">
        <f t="shared" si="2"/>
        <v>0</v>
      </c>
      <c r="H116" s="91"/>
      <c r="I116" s="91">
        <f t="shared" si="3"/>
        <v>0</v>
      </c>
      <c r="J116" s="90"/>
      <c r="K116" s="91"/>
    </row>
    <row r="117" spans="1:11" x14ac:dyDescent="0.25">
      <c r="A117" s="89" t="str">
        <f>'1. RMSCheckliste'!A117</f>
        <v>4.7.5</v>
      </c>
      <c r="B117" s="89" t="str">
        <f>'1. RMSCheckliste'!B117</f>
        <v>Analyse &amp; Bewertung</v>
      </c>
      <c r="C117" s="89" t="str">
        <f>'1. RMSCheckliste'!C117</f>
        <v>Gesamtrisiko</v>
      </c>
      <c r="D117" s="89">
        <f>IF('1. RMSCheckliste'!E117="x", 0,1)</f>
        <v>1</v>
      </c>
      <c r="E117" s="90">
        <f>IF(D117=1,'1. RMSCheckliste'!F117,0)</f>
        <v>2</v>
      </c>
      <c r="F117" s="90">
        <f>'1. RMSCheckliste'!H117</f>
        <v>1</v>
      </c>
      <c r="G117" s="90">
        <f t="shared" si="2"/>
        <v>0</v>
      </c>
      <c r="H117" s="91"/>
      <c r="I117" s="91">
        <f t="shared" si="3"/>
        <v>0</v>
      </c>
      <c r="J117" s="90"/>
      <c r="K117" s="91"/>
    </row>
    <row r="118" spans="1:11" x14ac:dyDescent="0.25">
      <c r="A118" s="89" t="str">
        <f>'1. RMSCheckliste'!A118</f>
        <v>4.7.6</v>
      </c>
      <c r="B118" s="89" t="str">
        <f>'1. RMSCheckliste'!B118</f>
        <v>Analyse &amp; Bewertung</v>
      </c>
      <c r="C118" s="89" t="str">
        <f>'1. RMSCheckliste'!C118</f>
        <v>Gesamtrisiko</v>
      </c>
      <c r="D118" s="89">
        <f>IF('1. RMSCheckliste'!E118="x", 0,1)</f>
        <v>1</v>
      </c>
      <c r="E118" s="90">
        <f>IF(D118=1,'1. RMSCheckliste'!F118,0)</f>
        <v>2</v>
      </c>
      <c r="F118" s="90">
        <f>'1. RMSCheckliste'!H118</f>
        <v>1</v>
      </c>
      <c r="G118" s="90">
        <f t="shared" si="2"/>
        <v>0</v>
      </c>
      <c r="H118" s="91"/>
      <c r="I118" s="91">
        <f t="shared" si="3"/>
        <v>0</v>
      </c>
      <c r="J118" s="90"/>
      <c r="K118" s="91"/>
    </row>
    <row r="119" spans="1:11" x14ac:dyDescent="0.25">
      <c r="A119" s="89" t="str">
        <f>'1. RMSCheckliste'!A119</f>
        <v>4.7.7</v>
      </c>
      <c r="B119" s="89" t="str">
        <f>'1. RMSCheckliste'!B119</f>
        <v>Analyse &amp; Bewertung</v>
      </c>
      <c r="C119" s="89" t="str">
        <f>'1. RMSCheckliste'!C119</f>
        <v>Gesamtrisiko</v>
      </c>
      <c r="D119" s="89">
        <f>IF('1. RMSCheckliste'!E119="x", 0,1)</f>
        <v>1</v>
      </c>
      <c r="E119" s="90">
        <f>IF(D119=1,'1. RMSCheckliste'!F119,0)</f>
        <v>2</v>
      </c>
      <c r="F119" s="90">
        <f>'1. RMSCheckliste'!H119</f>
        <v>1</v>
      </c>
      <c r="G119" s="90">
        <f t="shared" si="2"/>
        <v>0</v>
      </c>
      <c r="H119" s="91"/>
      <c r="I119" s="91">
        <f t="shared" si="3"/>
        <v>0</v>
      </c>
      <c r="J119" s="90"/>
      <c r="K119" s="91"/>
    </row>
    <row r="120" spans="1:11" x14ac:dyDescent="0.25">
      <c r="A120" s="89" t="str">
        <f>'1. RMSCheckliste'!A120</f>
        <v>4.7.8</v>
      </c>
      <c r="B120" s="89" t="str">
        <f>'1. RMSCheckliste'!B120</f>
        <v>Analyse &amp; Bewertung</v>
      </c>
      <c r="C120" s="89" t="str">
        <f>'1. RMSCheckliste'!C120</f>
        <v>Gesamtrisiko</v>
      </c>
      <c r="D120" s="89">
        <f>IF('1. RMSCheckliste'!E120="x", 0,1)</f>
        <v>1</v>
      </c>
      <c r="E120" s="90">
        <f>IF(D120=1,'1. RMSCheckliste'!F120,0)</f>
        <v>2</v>
      </c>
      <c r="F120" s="90">
        <f>'1. RMSCheckliste'!H120</f>
        <v>1</v>
      </c>
      <c r="G120" s="90">
        <f t="shared" si="2"/>
        <v>0</v>
      </c>
      <c r="H120" s="91"/>
      <c r="I120" s="91">
        <f t="shared" si="3"/>
        <v>0</v>
      </c>
      <c r="J120" s="90"/>
      <c r="K120" s="91"/>
    </row>
    <row r="121" spans="1:11" x14ac:dyDescent="0.25">
      <c r="A121" s="89" t="str">
        <f>'1. RMSCheckliste'!A121</f>
        <v>4.7.9</v>
      </c>
      <c r="B121" s="89" t="str">
        <f>'1. RMSCheckliste'!B121</f>
        <v>Analyse &amp; Bewertung</v>
      </c>
      <c r="C121" s="89" t="str">
        <f>'1. RMSCheckliste'!C121</f>
        <v>Gesamtrisiko</v>
      </c>
      <c r="D121" s="89">
        <f>IF('1. RMSCheckliste'!E121="x", 0,1)</f>
        <v>1</v>
      </c>
      <c r="E121" s="90">
        <f>IF(D121=1,'1. RMSCheckliste'!F121,0)</f>
        <v>2</v>
      </c>
      <c r="F121" s="90">
        <f>'1. RMSCheckliste'!H121</f>
        <v>1</v>
      </c>
      <c r="G121" s="90">
        <f t="shared" si="2"/>
        <v>0</v>
      </c>
      <c r="H121" s="91"/>
      <c r="I121" s="91">
        <f t="shared" si="3"/>
        <v>0</v>
      </c>
      <c r="J121" s="90"/>
      <c r="K121" s="91"/>
    </row>
    <row r="122" spans="1:11" x14ac:dyDescent="0.25">
      <c r="A122" s="89" t="str">
        <f>'1. RMSCheckliste'!A122</f>
        <v>4.7.10</v>
      </c>
      <c r="B122" s="89" t="str">
        <f>'1. RMSCheckliste'!B122</f>
        <v>Analyse &amp; Bewertung</v>
      </c>
      <c r="C122" s="89" t="str">
        <f>'1. RMSCheckliste'!C122</f>
        <v>Gesamtrisiko</v>
      </c>
      <c r="D122" s="89">
        <f>IF('1. RMSCheckliste'!E122="x", 0,1)</f>
        <v>1</v>
      </c>
      <c r="E122" s="90">
        <f>IF(D122=1,'1. RMSCheckliste'!F122,0)</f>
        <v>2</v>
      </c>
      <c r="F122" s="90">
        <f>'1. RMSCheckliste'!H122</f>
        <v>1</v>
      </c>
      <c r="G122" s="90">
        <f t="shared" si="2"/>
        <v>0</v>
      </c>
      <c r="H122" s="91"/>
      <c r="I122" s="91">
        <f t="shared" si="3"/>
        <v>0</v>
      </c>
      <c r="J122" s="90"/>
      <c r="K122" s="91"/>
    </row>
    <row r="123" spans="1:11" x14ac:dyDescent="0.25">
      <c r="A123" s="89" t="str">
        <f>'1. RMSCheckliste'!A123</f>
        <v>4.7.11</v>
      </c>
      <c r="B123" s="89" t="str">
        <f>'1. RMSCheckliste'!B123</f>
        <v>Analyse &amp; Bewertung</v>
      </c>
      <c r="C123" s="89" t="str">
        <f>'1. RMSCheckliste'!C123</f>
        <v>Gesamtrisiko</v>
      </c>
      <c r="D123" s="89">
        <f>IF('1. RMSCheckliste'!E123="x", 0,1)</f>
        <v>1</v>
      </c>
      <c r="E123" s="90">
        <f>IF(D123=1,'1. RMSCheckliste'!F123,0)</f>
        <v>2</v>
      </c>
      <c r="F123" s="90">
        <f>'1. RMSCheckliste'!H123</f>
        <v>1</v>
      </c>
      <c r="G123" s="90">
        <f t="shared" si="2"/>
        <v>0</v>
      </c>
      <c r="H123" s="91"/>
      <c r="I123" s="91">
        <f t="shared" si="3"/>
        <v>0</v>
      </c>
      <c r="J123" s="90"/>
      <c r="K123" s="91"/>
    </row>
    <row r="124" spans="1:11" x14ac:dyDescent="0.25">
      <c r="A124" s="89" t="str">
        <f>'1. RMSCheckliste'!A124</f>
        <v>4.7.12</v>
      </c>
      <c r="B124" s="89" t="str">
        <f>'1. RMSCheckliste'!B124</f>
        <v>Analyse &amp; Bewertung</v>
      </c>
      <c r="C124" s="89" t="str">
        <f>'1. RMSCheckliste'!C124</f>
        <v>Gesamtrisiko</v>
      </c>
      <c r="D124" s="89">
        <f>IF('1. RMSCheckliste'!E124="x", 0,1)</f>
        <v>1</v>
      </c>
      <c r="E124" s="90">
        <f>IF(D124=1,'1. RMSCheckliste'!F124,0)</f>
        <v>2</v>
      </c>
      <c r="F124" s="90">
        <f>'1. RMSCheckliste'!H124</f>
        <v>1</v>
      </c>
      <c r="G124" s="90">
        <f t="shared" si="2"/>
        <v>0</v>
      </c>
      <c r="H124" s="91"/>
      <c r="I124" s="91">
        <f t="shared" si="3"/>
        <v>0</v>
      </c>
      <c r="J124" s="90"/>
      <c r="K124" s="91"/>
    </row>
    <row r="125" spans="1:11" x14ac:dyDescent="0.25">
      <c r="A125" s="89" t="str">
        <f>'1. RMSCheckliste'!A125</f>
        <v>4.7.12</v>
      </c>
      <c r="B125" s="89" t="str">
        <f>'1. RMSCheckliste'!B125</f>
        <v>Analyse &amp; Bewertung</v>
      </c>
      <c r="C125" s="89" t="str">
        <f>'1. RMSCheckliste'!C125</f>
        <v>Gesamtrisiko</v>
      </c>
      <c r="D125" s="89">
        <f>IF('1. RMSCheckliste'!E125="x", 0,1)</f>
        <v>1</v>
      </c>
      <c r="E125" s="90">
        <f>IF(D125=1,'1. RMSCheckliste'!F125,0)</f>
        <v>2</v>
      </c>
      <c r="F125" s="90">
        <f>'1. RMSCheckliste'!H125</f>
        <v>1</v>
      </c>
      <c r="G125" s="90">
        <f t="shared" si="2"/>
        <v>0</v>
      </c>
      <c r="H125" s="91"/>
      <c r="I125" s="91">
        <f t="shared" si="3"/>
        <v>0</v>
      </c>
      <c r="J125" s="90"/>
      <c r="K125" s="91"/>
    </row>
    <row r="126" spans="1:11" x14ac:dyDescent="0.25">
      <c r="A126" s="89" t="str">
        <f>'1. RMSCheckliste'!A126</f>
        <v>4.7.14</v>
      </c>
      <c r="B126" s="89" t="str">
        <f>'1. RMSCheckliste'!B126</f>
        <v>Analyse &amp; Bewertung</v>
      </c>
      <c r="C126" s="89" t="str">
        <f>'1. RMSCheckliste'!C126</f>
        <v>Gesamtrisiko</v>
      </c>
      <c r="D126" s="89">
        <f>IF('1. RMSCheckliste'!E126="x", 0,1)</f>
        <v>1</v>
      </c>
      <c r="E126" s="90">
        <f>IF(D126=1,'1. RMSCheckliste'!F126,0)</f>
        <v>2</v>
      </c>
      <c r="F126" s="90">
        <f>'1. RMSCheckliste'!H126</f>
        <v>1</v>
      </c>
      <c r="G126" s="90">
        <f t="shared" si="2"/>
        <v>0</v>
      </c>
      <c r="H126" s="91"/>
      <c r="I126" s="91">
        <f t="shared" si="3"/>
        <v>0</v>
      </c>
      <c r="J126" s="90"/>
      <c r="K126" s="91"/>
    </row>
    <row r="127" spans="1:11" x14ac:dyDescent="0.25">
      <c r="A127" s="89" t="str">
        <f>'1. RMSCheckliste'!A127</f>
        <v>4.7.15</v>
      </c>
      <c r="B127" s="89" t="str">
        <f>'1. RMSCheckliste'!B127</f>
        <v>Analyse &amp; Bewertung</v>
      </c>
      <c r="C127" s="89" t="str">
        <f>'1. RMSCheckliste'!C127</f>
        <v>Gesamtrisiko</v>
      </c>
      <c r="D127" s="89">
        <f>IF('1. RMSCheckliste'!E127="x", 0,1)</f>
        <v>1</v>
      </c>
      <c r="E127" s="90">
        <f>IF(D127=1,'1. RMSCheckliste'!F127,0)</f>
        <v>2</v>
      </c>
      <c r="F127" s="90">
        <f>'1. RMSCheckliste'!H127</f>
        <v>1</v>
      </c>
      <c r="G127" s="90">
        <f t="shared" si="2"/>
        <v>0</v>
      </c>
      <c r="H127" s="91"/>
      <c r="I127" s="91">
        <f t="shared" si="3"/>
        <v>0</v>
      </c>
      <c r="J127" s="90"/>
      <c r="K127" s="91"/>
    </row>
    <row r="128" spans="1:11" x14ac:dyDescent="0.25">
      <c r="A128" s="89" t="str">
        <f>'1. RMSCheckliste'!A128</f>
        <v>4.7.16</v>
      </c>
      <c r="B128" s="89" t="str">
        <f>'1. RMSCheckliste'!B128</f>
        <v>Analyse &amp; Bewertung</v>
      </c>
      <c r="C128" s="89" t="str">
        <f>'1. RMSCheckliste'!C128</f>
        <v>Gesamtrisiko</v>
      </c>
      <c r="D128" s="89">
        <f>IF('1. RMSCheckliste'!E128="x", 0,1)</f>
        <v>1</v>
      </c>
      <c r="E128" s="90">
        <f>IF(D128=1,'1. RMSCheckliste'!F128,0)</f>
        <v>2</v>
      </c>
      <c r="F128" s="90">
        <f>'1. RMSCheckliste'!H128</f>
        <v>1</v>
      </c>
      <c r="G128" s="90">
        <f t="shared" si="2"/>
        <v>0</v>
      </c>
      <c r="H128" s="91"/>
      <c r="I128" s="91">
        <f t="shared" si="3"/>
        <v>0</v>
      </c>
      <c r="J128" s="90"/>
      <c r="K128" s="91"/>
    </row>
    <row r="129" spans="1:11" x14ac:dyDescent="0.25">
      <c r="A129" s="89" t="str">
        <f>'1. RMSCheckliste'!A129</f>
        <v>4.7.17</v>
      </c>
      <c r="B129" s="89" t="str">
        <f>'1. RMSCheckliste'!B129</f>
        <v>Analyse &amp; Bewertung</v>
      </c>
      <c r="C129" s="89" t="str">
        <f>'1. RMSCheckliste'!C129</f>
        <v>Gesamtrisiko</v>
      </c>
      <c r="D129" s="89">
        <f>IF('1. RMSCheckliste'!E129="x", 0,1)</f>
        <v>1</v>
      </c>
      <c r="E129" s="90">
        <f>IF(D129=1,'1. RMSCheckliste'!F129,0)</f>
        <v>2</v>
      </c>
      <c r="F129" s="90">
        <f>'1. RMSCheckliste'!H129</f>
        <v>1</v>
      </c>
      <c r="G129" s="90">
        <f t="shared" si="2"/>
        <v>0</v>
      </c>
      <c r="H129" s="91"/>
      <c r="I129" s="91">
        <f t="shared" si="3"/>
        <v>0</v>
      </c>
      <c r="J129" s="90"/>
      <c r="K129" s="91"/>
    </row>
    <row r="130" spans="1:11" x14ac:dyDescent="0.25">
      <c r="A130" s="89" t="str">
        <f>'1. RMSCheckliste'!A130</f>
        <v>4.7.18</v>
      </c>
      <c r="B130" s="89" t="str">
        <f>'1. RMSCheckliste'!B130</f>
        <v>Analyse &amp; Bewertung</v>
      </c>
      <c r="C130" s="89" t="str">
        <f>'1. RMSCheckliste'!C130</f>
        <v>Gesamtrisiko</v>
      </c>
      <c r="D130" s="89">
        <f>IF('1. RMSCheckliste'!E130="x", 0,1)</f>
        <v>1</v>
      </c>
      <c r="E130" s="90">
        <f>IF(D130=1,'1. RMSCheckliste'!F130,0)</f>
        <v>2</v>
      </c>
      <c r="F130" s="90">
        <f>'1. RMSCheckliste'!H130</f>
        <v>1</v>
      </c>
      <c r="G130" s="90">
        <f t="shared" si="2"/>
        <v>0</v>
      </c>
      <c r="H130" s="91"/>
      <c r="I130" s="91">
        <f t="shared" si="3"/>
        <v>0</v>
      </c>
      <c r="J130" s="90"/>
      <c r="K130" s="91"/>
    </row>
    <row r="131" spans="1:11" x14ac:dyDescent="0.25">
      <c r="A131" s="89" t="str">
        <f>'1. RMSCheckliste'!A131</f>
        <v>4.7.19</v>
      </c>
      <c r="B131" s="89" t="str">
        <f>'1. RMSCheckliste'!B131</f>
        <v>Analyse &amp; Bewertung</v>
      </c>
      <c r="C131" s="89" t="str">
        <f>'1. RMSCheckliste'!C131</f>
        <v>Gesamtrisiko</v>
      </c>
      <c r="D131" s="89">
        <f>IF('1. RMSCheckliste'!E131="x", 0,1)</f>
        <v>1</v>
      </c>
      <c r="E131" s="90">
        <f>IF(D131=1,'1. RMSCheckliste'!F131,0)</f>
        <v>2</v>
      </c>
      <c r="F131" s="90">
        <f>'1. RMSCheckliste'!H131</f>
        <v>1</v>
      </c>
      <c r="G131" s="90">
        <f t="shared" si="2"/>
        <v>0</v>
      </c>
      <c r="H131" s="90">
        <f>SUM(G113:G131)</f>
        <v>3</v>
      </c>
      <c r="I131" s="90">
        <f t="shared" si="3"/>
        <v>0</v>
      </c>
      <c r="J131" s="90">
        <f>SUM(I113:I131)</f>
        <v>1</v>
      </c>
      <c r="K131" s="92">
        <f>IF(H131=0,0,ROUND(J131/H131,2))</f>
        <v>0.33</v>
      </c>
    </row>
    <row r="132" spans="1:11" x14ac:dyDescent="0.25">
      <c r="A132" s="93" t="str">
        <f>'1. RMSCheckliste'!A132</f>
        <v>5.1.1</v>
      </c>
      <c r="B132" s="93" t="str">
        <f>'1. RMSCheckliste'!B132</f>
        <v>Steuerung &amp; Überwachung</v>
      </c>
      <c r="C132" s="93" t="str">
        <f>'1. RMSCheckliste'!C132</f>
        <v>Risikosteuerung</v>
      </c>
      <c r="D132" s="93">
        <f>IF('1. RMSCheckliste'!E132="x", 0,1)</f>
        <v>1</v>
      </c>
      <c r="E132" s="94">
        <f>IF(D132=1,'1. RMSCheckliste'!F132,0)</f>
        <v>1</v>
      </c>
      <c r="F132" s="94">
        <f>'1. RMSCheckliste'!H132</f>
        <v>1</v>
      </c>
      <c r="G132" s="94">
        <f t="shared" si="2"/>
        <v>3</v>
      </c>
      <c r="H132" s="95"/>
      <c r="I132" s="95">
        <f t="shared" si="3"/>
        <v>1</v>
      </c>
      <c r="J132" s="94"/>
      <c r="K132" s="95"/>
    </row>
    <row r="133" spans="1:11" x14ac:dyDescent="0.25">
      <c r="A133" s="93" t="str">
        <f>'1. RMSCheckliste'!A133</f>
        <v>5.1.2</v>
      </c>
      <c r="B133" s="93" t="str">
        <f>'1. RMSCheckliste'!B133</f>
        <v>Steuerung &amp; Überwachung</v>
      </c>
      <c r="C133" s="93" t="str">
        <f>'1. RMSCheckliste'!C133</f>
        <v>Risikosteuerung</v>
      </c>
      <c r="D133" s="93">
        <f>IF('1. RMSCheckliste'!E133="x", 0,1)</f>
        <v>1</v>
      </c>
      <c r="E133" s="94">
        <f>IF(D133=1,'1. RMSCheckliste'!F133,0)</f>
        <v>2</v>
      </c>
      <c r="F133" s="94">
        <f>'1. RMSCheckliste'!H133</f>
        <v>1</v>
      </c>
      <c r="G133" s="94">
        <f t="shared" si="2"/>
        <v>0</v>
      </c>
      <c r="H133" s="95"/>
      <c r="I133" s="95">
        <f t="shared" si="3"/>
        <v>0</v>
      </c>
      <c r="J133" s="94"/>
      <c r="K133" s="95"/>
    </row>
    <row r="134" spans="1:11" x14ac:dyDescent="0.25">
      <c r="A134" s="93" t="str">
        <f>'1. RMSCheckliste'!A134</f>
        <v>5.1.3</v>
      </c>
      <c r="B134" s="93" t="str">
        <f>'1. RMSCheckliste'!B134</f>
        <v>Steuerung &amp; Überwachung</v>
      </c>
      <c r="C134" s="93" t="str">
        <f>'1. RMSCheckliste'!C134</f>
        <v>Risikosteuerung</v>
      </c>
      <c r="D134" s="93">
        <f>IF('1. RMSCheckliste'!E134="x", 0,1)</f>
        <v>0</v>
      </c>
      <c r="E134" s="94">
        <f>IF(D134=1,'1. RMSCheckliste'!F134,0)</f>
        <v>0</v>
      </c>
      <c r="F134" s="94">
        <f>'1. RMSCheckliste'!H134</f>
        <v>1</v>
      </c>
      <c r="G134" s="94">
        <f t="shared" si="2"/>
        <v>0</v>
      </c>
      <c r="H134" s="95"/>
      <c r="I134" s="95">
        <f t="shared" si="3"/>
        <v>0</v>
      </c>
      <c r="J134" s="94"/>
      <c r="K134" s="95"/>
    </row>
    <row r="135" spans="1:11" x14ac:dyDescent="0.25">
      <c r="A135" s="93" t="str">
        <f>'1. RMSCheckliste'!A135</f>
        <v>5.1.4</v>
      </c>
      <c r="B135" s="93" t="str">
        <f>'1. RMSCheckliste'!B135</f>
        <v>Steuerung &amp; Überwachung</v>
      </c>
      <c r="C135" s="93" t="str">
        <f>'1. RMSCheckliste'!C135</f>
        <v>Risikosteuerung</v>
      </c>
      <c r="D135" s="93">
        <f>IF('1. RMSCheckliste'!E135="x", 0,1)</f>
        <v>0</v>
      </c>
      <c r="E135" s="94">
        <f>IF(D135=1,'1. RMSCheckliste'!F135,0)</f>
        <v>0</v>
      </c>
      <c r="F135" s="94">
        <f>'1. RMSCheckliste'!H135</f>
        <v>1</v>
      </c>
      <c r="G135" s="94">
        <f t="shared" ref="G135:G190" si="4">IF(E135=1,IF(F135="n.a.",0,3),0)</f>
        <v>0</v>
      </c>
      <c r="H135" s="95"/>
      <c r="I135" s="95">
        <f t="shared" ref="I135:I190" si="5">IF(E135=1,IF(F135="n.a.",0,F135),0)</f>
        <v>0</v>
      </c>
      <c r="J135" s="94"/>
      <c r="K135" s="95"/>
    </row>
    <row r="136" spans="1:11" x14ac:dyDescent="0.25">
      <c r="A136" s="93" t="str">
        <f>'1. RMSCheckliste'!A136</f>
        <v>5.1.5</v>
      </c>
      <c r="B136" s="93" t="str">
        <f>'1. RMSCheckliste'!B136</f>
        <v>Steuerung &amp; Überwachung</v>
      </c>
      <c r="C136" s="93" t="str">
        <f>'1. RMSCheckliste'!C136</f>
        <v>Risikosteuerung</v>
      </c>
      <c r="D136" s="93">
        <f>IF('1. RMSCheckliste'!E136="x", 0,1)</f>
        <v>1</v>
      </c>
      <c r="E136" s="94">
        <f>IF(D136=1,'1. RMSCheckliste'!F136,0)</f>
        <v>2</v>
      </c>
      <c r="F136" s="94">
        <f>'1. RMSCheckliste'!H136</f>
        <v>1</v>
      </c>
      <c r="G136" s="94">
        <f t="shared" si="4"/>
        <v>0</v>
      </c>
      <c r="H136" s="95"/>
      <c r="I136" s="95">
        <f t="shared" si="5"/>
        <v>0</v>
      </c>
      <c r="J136" s="94"/>
      <c r="K136" s="95"/>
    </row>
    <row r="137" spans="1:11" x14ac:dyDescent="0.25">
      <c r="A137" s="93" t="str">
        <f>'1. RMSCheckliste'!A137</f>
        <v>5.1.6</v>
      </c>
      <c r="B137" s="93" t="str">
        <f>'1. RMSCheckliste'!B137</f>
        <v>Steuerung &amp; Überwachung</v>
      </c>
      <c r="C137" s="93" t="str">
        <f>'1. RMSCheckliste'!C137</f>
        <v>Risikosteuerung</v>
      </c>
      <c r="D137" s="93">
        <f>IF('1. RMSCheckliste'!E137="x", 0,1)</f>
        <v>1</v>
      </c>
      <c r="E137" s="94">
        <f>IF(D137=1,'1. RMSCheckliste'!F137,0)</f>
        <v>2</v>
      </c>
      <c r="F137" s="94">
        <f>'1. RMSCheckliste'!H137</f>
        <v>1</v>
      </c>
      <c r="G137" s="94">
        <f t="shared" si="4"/>
        <v>0</v>
      </c>
      <c r="H137" s="95"/>
      <c r="I137" s="95">
        <f t="shared" si="5"/>
        <v>0</v>
      </c>
      <c r="J137" s="94"/>
      <c r="K137" s="95"/>
    </row>
    <row r="138" spans="1:11" x14ac:dyDescent="0.25">
      <c r="A138" s="93" t="str">
        <f>'1. RMSCheckliste'!A138</f>
        <v>5.1.7</v>
      </c>
      <c r="B138" s="93" t="str">
        <f>'1. RMSCheckliste'!B138</f>
        <v>Steuerung &amp; Überwachung</v>
      </c>
      <c r="C138" s="93" t="str">
        <f>'1. RMSCheckliste'!C138</f>
        <v>Risikosteuerung</v>
      </c>
      <c r="D138" s="93">
        <f>IF('1. RMSCheckliste'!E138="x", 0,1)</f>
        <v>1</v>
      </c>
      <c r="E138" s="94">
        <f>IF(D138=1,'1. RMSCheckliste'!F138,0)</f>
        <v>2</v>
      </c>
      <c r="F138" s="94">
        <f>'1. RMSCheckliste'!H138</f>
        <v>1</v>
      </c>
      <c r="G138" s="94">
        <f t="shared" si="4"/>
        <v>0</v>
      </c>
      <c r="H138" s="95"/>
      <c r="I138" s="95">
        <f t="shared" si="5"/>
        <v>0</v>
      </c>
      <c r="J138" s="94"/>
      <c r="K138" s="95"/>
    </row>
    <row r="139" spans="1:11" x14ac:dyDescent="0.25">
      <c r="A139" s="93" t="str">
        <f>'1. RMSCheckliste'!A139</f>
        <v>5.1.8</v>
      </c>
      <c r="B139" s="93" t="str">
        <f>'1. RMSCheckliste'!B139</f>
        <v>Steuerung &amp; Überwachung</v>
      </c>
      <c r="C139" s="93" t="str">
        <f>'1. RMSCheckliste'!C139</f>
        <v>Risikosteuerung</v>
      </c>
      <c r="D139" s="93">
        <f>IF('1. RMSCheckliste'!E139="x", 0,1)</f>
        <v>0</v>
      </c>
      <c r="E139" s="94">
        <f>IF(D139=1,'1. RMSCheckliste'!F139,0)</f>
        <v>0</v>
      </c>
      <c r="F139" s="94">
        <f>'1. RMSCheckliste'!H139</f>
        <v>1</v>
      </c>
      <c r="G139" s="94">
        <f t="shared" si="4"/>
        <v>0</v>
      </c>
      <c r="H139" s="95"/>
      <c r="I139" s="95">
        <f t="shared" si="5"/>
        <v>0</v>
      </c>
      <c r="J139" s="94"/>
      <c r="K139" s="95"/>
    </row>
    <row r="140" spans="1:11" x14ac:dyDescent="0.25">
      <c r="A140" s="93" t="str">
        <f>'1. RMSCheckliste'!A140</f>
        <v>5.1.9</v>
      </c>
      <c r="B140" s="93" t="str">
        <f>'1. RMSCheckliste'!B140</f>
        <v>Steuerung &amp; Überwachung</v>
      </c>
      <c r="C140" s="93" t="str">
        <f>'1. RMSCheckliste'!C140</f>
        <v>Risikosteuerung</v>
      </c>
      <c r="D140" s="93">
        <f>IF('1. RMSCheckliste'!E140="x", 0,1)</f>
        <v>1</v>
      </c>
      <c r="E140" s="94">
        <f>IF(D140=1,'1. RMSCheckliste'!F140,0)</f>
        <v>1</v>
      </c>
      <c r="F140" s="94">
        <f>'1. RMSCheckliste'!H140</f>
        <v>1</v>
      </c>
      <c r="G140" s="94">
        <f t="shared" si="4"/>
        <v>3</v>
      </c>
      <c r="H140" s="95"/>
      <c r="I140" s="95">
        <f t="shared" si="5"/>
        <v>1</v>
      </c>
      <c r="J140" s="94"/>
      <c r="K140" s="95"/>
    </row>
    <row r="141" spans="1:11" x14ac:dyDescent="0.25">
      <c r="A141" s="93" t="str">
        <f>'1. RMSCheckliste'!A141</f>
        <v>5.1.10</v>
      </c>
      <c r="B141" s="93" t="str">
        <f>'1. RMSCheckliste'!B141</f>
        <v>Steuerung &amp; Überwachung</v>
      </c>
      <c r="C141" s="93" t="str">
        <f>'1. RMSCheckliste'!C141</f>
        <v>Risikosteuerung</v>
      </c>
      <c r="D141" s="93">
        <f>IF('1. RMSCheckliste'!E141="x", 0,1)</f>
        <v>1</v>
      </c>
      <c r="E141" s="94">
        <f>IF(D141=1,'1. RMSCheckliste'!F141,0)</f>
        <v>2</v>
      </c>
      <c r="F141" s="94">
        <f>'1. RMSCheckliste'!H141</f>
        <v>1</v>
      </c>
      <c r="G141" s="94">
        <f t="shared" si="4"/>
        <v>0</v>
      </c>
      <c r="H141" s="95"/>
      <c r="I141" s="95">
        <f t="shared" si="5"/>
        <v>0</v>
      </c>
      <c r="J141" s="94"/>
      <c r="K141" s="95"/>
    </row>
    <row r="142" spans="1:11" x14ac:dyDescent="0.25">
      <c r="A142" s="93" t="str">
        <f>'1. RMSCheckliste'!A142</f>
        <v>5.1.11</v>
      </c>
      <c r="B142" s="93" t="str">
        <f>'1. RMSCheckliste'!B142</f>
        <v>Steuerung &amp; Überwachung</v>
      </c>
      <c r="C142" s="93" t="str">
        <f>'1. RMSCheckliste'!C142</f>
        <v>Risikosteuerung</v>
      </c>
      <c r="D142" s="93">
        <f>IF('1. RMSCheckliste'!E142="x", 0,1)</f>
        <v>1</v>
      </c>
      <c r="E142" s="94">
        <f>IF(D142=1,'1. RMSCheckliste'!F142,0)</f>
        <v>2</v>
      </c>
      <c r="F142" s="94">
        <f>'1. RMSCheckliste'!H142</f>
        <v>1</v>
      </c>
      <c r="G142" s="94">
        <f t="shared" si="4"/>
        <v>0</v>
      </c>
      <c r="H142" s="95"/>
      <c r="I142" s="95">
        <f t="shared" si="5"/>
        <v>0</v>
      </c>
      <c r="J142" s="94"/>
      <c r="K142" s="95"/>
    </row>
    <row r="143" spans="1:11" x14ac:dyDescent="0.25">
      <c r="A143" s="93" t="str">
        <f>'1. RMSCheckliste'!A143</f>
        <v>5.1.12</v>
      </c>
      <c r="B143" s="93" t="str">
        <f>'1. RMSCheckliste'!B143</f>
        <v>Steuerung &amp; Überwachung</v>
      </c>
      <c r="C143" s="93" t="str">
        <f>'1. RMSCheckliste'!C143</f>
        <v>Risikosteuerung</v>
      </c>
      <c r="D143" s="93">
        <f>IF('1. RMSCheckliste'!E143="x", 0,1)</f>
        <v>1</v>
      </c>
      <c r="E143" s="94">
        <f>IF(D143=1,'1. RMSCheckliste'!F143,0)</f>
        <v>2</v>
      </c>
      <c r="F143" s="94">
        <f>'1. RMSCheckliste'!H143</f>
        <v>1</v>
      </c>
      <c r="G143" s="94">
        <f t="shared" si="4"/>
        <v>0</v>
      </c>
      <c r="H143" s="95">
        <f>SUM(G132:G143)</f>
        <v>6</v>
      </c>
      <c r="I143" s="95">
        <f t="shared" si="5"/>
        <v>0</v>
      </c>
      <c r="J143" s="94">
        <f>SUM(I132:I143)</f>
        <v>2</v>
      </c>
      <c r="K143" s="96">
        <f>IF(H143=0,0,ROUND(J143/H143,2))</f>
        <v>0.33</v>
      </c>
    </row>
    <row r="144" spans="1:11" x14ac:dyDescent="0.25">
      <c r="A144" s="89" t="str">
        <f>'1. RMSCheckliste'!A144</f>
        <v>5.2.1</v>
      </c>
      <c r="B144" s="89" t="str">
        <f>'1. RMSCheckliste'!B144</f>
        <v>Steuerung &amp; Überwachung</v>
      </c>
      <c r="C144" s="89" t="str">
        <f>'1. RMSCheckliste'!C144</f>
        <v>Kontrollaktivitäten</v>
      </c>
      <c r="D144" s="89">
        <f>IF('1. RMSCheckliste'!E144="x", 0,1)</f>
        <v>1</v>
      </c>
      <c r="E144" s="90">
        <f>IF(D144=1,'1. RMSCheckliste'!F144,0)</f>
        <v>1</v>
      </c>
      <c r="F144" s="90">
        <f>'1. RMSCheckliste'!H144</f>
        <v>1</v>
      </c>
      <c r="G144" s="90">
        <f t="shared" si="4"/>
        <v>3</v>
      </c>
      <c r="H144" s="91"/>
      <c r="I144" s="91">
        <f t="shared" si="5"/>
        <v>1</v>
      </c>
      <c r="J144" s="90"/>
      <c r="K144" s="91"/>
    </row>
    <row r="145" spans="1:11" x14ac:dyDescent="0.25">
      <c r="A145" s="89" t="str">
        <f>'1. RMSCheckliste'!A145</f>
        <v>5.2.2</v>
      </c>
      <c r="B145" s="89" t="str">
        <f>'1. RMSCheckliste'!B145</f>
        <v>Steuerung &amp; Überwachung</v>
      </c>
      <c r="C145" s="89" t="str">
        <f>'1. RMSCheckliste'!C145</f>
        <v>Kontrollaktivitäten</v>
      </c>
      <c r="D145" s="89">
        <f>IF('1. RMSCheckliste'!E145="x", 0,1)</f>
        <v>1</v>
      </c>
      <c r="E145" s="90">
        <f>IF(D145=1,'1. RMSCheckliste'!F145,0)</f>
        <v>1</v>
      </c>
      <c r="F145" s="90">
        <f>'1. RMSCheckliste'!H145</f>
        <v>1</v>
      </c>
      <c r="G145" s="90">
        <f t="shared" si="4"/>
        <v>3</v>
      </c>
      <c r="H145" s="91"/>
      <c r="I145" s="91">
        <f t="shared" si="5"/>
        <v>1</v>
      </c>
      <c r="J145" s="90"/>
      <c r="K145" s="91"/>
    </row>
    <row r="146" spans="1:11" x14ac:dyDescent="0.25">
      <c r="A146" s="89" t="str">
        <f>'1. RMSCheckliste'!A146</f>
        <v>5.2.3</v>
      </c>
      <c r="B146" s="89" t="str">
        <f>'1. RMSCheckliste'!B146</f>
        <v>Steuerung &amp; Überwachung</v>
      </c>
      <c r="C146" s="89" t="str">
        <f>'1. RMSCheckliste'!C146</f>
        <v>Kontrollaktivitäten</v>
      </c>
      <c r="D146" s="89">
        <f>IF('1. RMSCheckliste'!E146="x", 0,1)</f>
        <v>1</v>
      </c>
      <c r="E146" s="90">
        <f>IF(D146=1,'1. RMSCheckliste'!F146,0)</f>
        <v>2</v>
      </c>
      <c r="F146" s="90">
        <f>'1. RMSCheckliste'!H146</f>
        <v>1</v>
      </c>
      <c r="G146" s="90">
        <f t="shared" si="4"/>
        <v>0</v>
      </c>
      <c r="H146" s="91"/>
      <c r="I146" s="91">
        <f t="shared" si="5"/>
        <v>0</v>
      </c>
      <c r="J146" s="90"/>
      <c r="K146" s="91"/>
    </row>
    <row r="147" spans="1:11" x14ac:dyDescent="0.25">
      <c r="A147" s="89" t="str">
        <f>'1. RMSCheckliste'!A147</f>
        <v>5.2.4</v>
      </c>
      <c r="B147" s="89" t="str">
        <f>'1. RMSCheckliste'!B147</f>
        <v>Steuerung &amp; Überwachung</v>
      </c>
      <c r="C147" s="89" t="str">
        <f>'1. RMSCheckliste'!C147</f>
        <v>Kontrollaktivitäten</v>
      </c>
      <c r="D147" s="89">
        <f>IF('1. RMSCheckliste'!E147="x", 0,1)</f>
        <v>1</v>
      </c>
      <c r="E147" s="90">
        <f>IF(D147=1,'1. RMSCheckliste'!F147,0)</f>
        <v>2</v>
      </c>
      <c r="F147" s="90">
        <f>'1. RMSCheckliste'!H147</f>
        <v>1</v>
      </c>
      <c r="G147" s="90">
        <f t="shared" si="4"/>
        <v>0</v>
      </c>
      <c r="H147" s="91"/>
      <c r="I147" s="91">
        <f t="shared" si="5"/>
        <v>0</v>
      </c>
      <c r="J147" s="90"/>
      <c r="K147" s="91"/>
    </row>
    <row r="148" spans="1:11" x14ac:dyDescent="0.25">
      <c r="A148" s="89" t="str">
        <f>'1. RMSCheckliste'!A148</f>
        <v>5.2.5</v>
      </c>
      <c r="B148" s="89" t="str">
        <f>'1. RMSCheckliste'!B148</f>
        <v>Steuerung &amp; Überwachung</v>
      </c>
      <c r="C148" s="89" t="str">
        <f>'1. RMSCheckliste'!C148</f>
        <v>Kontrollaktivitäten</v>
      </c>
      <c r="D148" s="89">
        <f>IF('1. RMSCheckliste'!E148="x", 0,1)</f>
        <v>1</v>
      </c>
      <c r="E148" s="90">
        <f>IF(D148=1,'1. RMSCheckliste'!F148,0)</f>
        <v>1</v>
      </c>
      <c r="F148" s="90">
        <f>'1. RMSCheckliste'!H148</f>
        <v>1</v>
      </c>
      <c r="G148" s="90">
        <f t="shared" si="4"/>
        <v>3</v>
      </c>
      <c r="H148" s="91"/>
      <c r="I148" s="91">
        <f t="shared" si="5"/>
        <v>1</v>
      </c>
      <c r="J148" s="90"/>
      <c r="K148" s="91"/>
    </row>
    <row r="149" spans="1:11" x14ac:dyDescent="0.25">
      <c r="A149" s="89" t="str">
        <f>'1. RMSCheckliste'!A149</f>
        <v>5.2.6</v>
      </c>
      <c r="B149" s="89" t="str">
        <f>'1. RMSCheckliste'!B149</f>
        <v>Steuerung &amp; Überwachung</v>
      </c>
      <c r="C149" s="89" t="str">
        <f>'1. RMSCheckliste'!C149</f>
        <v>Kontrollaktivitäten</v>
      </c>
      <c r="D149" s="89">
        <f>IF('1. RMSCheckliste'!E149="x", 0,1)</f>
        <v>1</v>
      </c>
      <c r="E149" s="90">
        <f>IF(D149=1,'1. RMSCheckliste'!F149,0)</f>
        <v>2</v>
      </c>
      <c r="F149" s="90">
        <f>'1. RMSCheckliste'!H149</f>
        <v>1</v>
      </c>
      <c r="G149" s="90">
        <f t="shared" si="4"/>
        <v>0</v>
      </c>
      <c r="H149" s="91"/>
      <c r="I149" s="91">
        <f t="shared" si="5"/>
        <v>0</v>
      </c>
      <c r="J149" s="90"/>
      <c r="K149" s="91"/>
    </row>
    <row r="150" spans="1:11" x14ac:dyDescent="0.25">
      <c r="A150" s="89" t="str">
        <f>'1. RMSCheckliste'!A150</f>
        <v>5.2.7</v>
      </c>
      <c r="B150" s="89" t="str">
        <f>'1. RMSCheckliste'!B150</f>
        <v>Steuerung &amp; Überwachung</v>
      </c>
      <c r="C150" s="89" t="str">
        <f>'1. RMSCheckliste'!C150</f>
        <v>Kontrollaktivitäten</v>
      </c>
      <c r="D150" s="89">
        <f>IF('1. RMSCheckliste'!E150="x", 0,1)</f>
        <v>1</v>
      </c>
      <c r="E150" s="90">
        <f>IF(D150=1,'1. RMSCheckliste'!F150,0)</f>
        <v>2</v>
      </c>
      <c r="F150" s="90">
        <f>'1. RMSCheckliste'!H150</f>
        <v>1</v>
      </c>
      <c r="G150" s="90">
        <f t="shared" si="4"/>
        <v>0</v>
      </c>
      <c r="H150" s="91"/>
      <c r="I150" s="91">
        <f t="shared" si="5"/>
        <v>0</v>
      </c>
      <c r="J150" s="90"/>
      <c r="K150" s="91"/>
    </row>
    <row r="151" spans="1:11" x14ac:dyDescent="0.25">
      <c r="A151" s="89" t="str">
        <f>'1. RMSCheckliste'!A151</f>
        <v>5.2.8</v>
      </c>
      <c r="B151" s="89" t="str">
        <f>'1. RMSCheckliste'!B151</f>
        <v>Steuerung &amp; Überwachung</v>
      </c>
      <c r="C151" s="89" t="str">
        <f>'1. RMSCheckliste'!C151</f>
        <v>Kontrollaktivitäten</v>
      </c>
      <c r="D151" s="89">
        <f>IF('1. RMSCheckliste'!E151="x", 0,1)</f>
        <v>0</v>
      </c>
      <c r="E151" s="90">
        <f>IF(D151=1,'1. RMSCheckliste'!F151,0)</f>
        <v>0</v>
      </c>
      <c r="F151" s="90">
        <f>'1. RMSCheckliste'!H151</f>
        <v>1</v>
      </c>
      <c r="G151" s="90">
        <f t="shared" si="4"/>
        <v>0</v>
      </c>
      <c r="H151" s="91"/>
      <c r="I151" s="91">
        <f t="shared" si="5"/>
        <v>0</v>
      </c>
      <c r="J151" s="90"/>
      <c r="K151" s="91"/>
    </row>
    <row r="152" spans="1:11" x14ac:dyDescent="0.25">
      <c r="A152" s="89" t="str">
        <f>'1. RMSCheckliste'!A152</f>
        <v>5.2.9</v>
      </c>
      <c r="B152" s="89" t="str">
        <f>'1. RMSCheckliste'!B152</f>
        <v>Steuerung &amp; Überwachung</v>
      </c>
      <c r="C152" s="89" t="str">
        <f>'1. RMSCheckliste'!C152</f>
        <v>Kontrollaktivitäten</v>
      </c>
      <c r="D152" s="89">
        <f>IF('1. RMSCheckliste'!E152="x", 0,1)</f>
        <v>0</v>
      </c>
      <c r="E152" s="90">
        <f>IF(D152=1,'1. RMSCheckliste'!F152,0)</f>
        <v>0</v>
      </c>
      <c r="F152" s="90">
        <f>'1. RMSCheckliste'!H152</f>
        <v>1</v>
      </c>
      <c r="G152" s="90">
        <f t="shared" si="4"/>
        <v>0</v>
      </c>
      <c r="H152" s="91"/>
      <c r="I152" s="91">
        <f t="shared" si="5"/>
        <v>0</v>
      </c>
      <c r="J152" s="90"/>
      <c r="K152" s="91"/>
    </row>
    <row r="153" spans="1:11" x14ac:dyDescent="0.25">
      <c r="A153" s="89" t="str">
        <f>'1. RMSCheckliste'!A153</f>
        <v>5.2.10</v>
      </c>
      <c r="B153" s="89" t="str">
        <f>'1. RMSCheckliste'!B153</f>
        <v>Steuerung &amp; Überwachung</v>
      </c>
      <c r="C153" s="89" t="str">
        <f>'1. RMSCheckliste'!C153</f>
        <v>Kontrollaktivitäten</v>
      </c>
      <c r="D153" s="89">
        <f>IF('1. RMSCheckliste'!E153="x", 0,1)</f>
        <v>0</v>
      </c>
      <c r="E153" s="90">
        <f>IF(D153=1,'1. RMSCheckliste'!F153,0)</f>
        <v>0</v>
      </c>
      <c r="F153" s="90">
        <f>'1. RMSCheckliste'!H153</f>
        <v>1</v>
      </c>
      <c r="G153" s="90">
        <f t="shared" si="4"/>
        <v>0</v>
      </c>
      <c r="H153" s="90">
        <f>SUM(G144:G153)</f>
        <v>9</v>
      </c>
      <c r="I153" s="90">
        <f t="shared" si="5"/>
        <v>0</v>
      </c>
      <c r="J153" s="90">
        <f>SUM(I144:I153)</f>
        <v>3</v>
      </c>
      <c r="K153" s="92">
        <f>IF(H153=0,0,ROUND(J153/H153,2))</f>
        <v>0.33</v>
      </c>
    </row>
    <row r="154" spans="1:11" x14ac:dyDescent="0.25">
      <c r="A154" s="93" t="str">
        <f>'1. RMSCheckliste'!A154</f>
        <v>5.3.1</v>
      </c>
      <c r="B154" s="93" t="str">
        <f>'1. RMSCheckliste'!B154</f>
        <v>Steuerung &amp; Überwachung</v>
      </c>
      <c r="C154" s="93" t="str">
        <f>'1. RMSCheckliste'!C154</f>
        <v>Überwachung</v>
      </c>
      <c r="D154" s="93">
        <f>IF('1. RMSCheckliste'!E154="x", 0,1)</f>
        <v>1</v>
      </c>
      <c r="E154" s="94">
        <f>IF(D154=1,'1. RMSCheckliste'!F154,0)</f>
        <v>1</v>
      </c>
      <c r="F154" s="94">
        <f>'1. RMSCheckliste'!H154</f>
        <v>1</v>
      </c>
      <c r="G154" s="94">
        <f t="shared" si="4"/>
        <v>3</v>
      </c>
      <c r="H154" s="95"/>
      <c r="I154" s="95">
        <f t="shared" si="5"/>
        <v>1</v>
      </c>
      <c r="J154" s="94"/>
      <c r="K154" s="95"/>
    </row>
    <row r="155" spans="1:11" x14ac:dyDescent="0.25">
      <c r="A155" s="93" t="str">
        <f>'1. RMSCheckliste'!A155</f>
        <v>5.3.2</v>
      </c>
      <c r="B155" s="93" t="str">
        <f>'1. RMSCheckliste'!B155</f>
        <v>Steuerung &amp; Überwachung</v>
      </c>
      <c r="C155" s="93" t="str">
        <f>'1. RMSCheckliste'!C155</f>
        <v>Überwachung</v>
      </c>
      <c r="D155" s="93">
        <f>IF('1. RMSCheckliste'!E155="x", 0,1)</f>
        <v>1</v>
      </c>
      <c r="E155" s="94">
        <f>IF(D155=1,'1. RMSCheckliste'!F155,0)</f>
        <v>1</v>
      </c>
      <c r="F155" s="94">
        <f>'1. RMSCheckliste'!H155</f>
        <v>1</v>
      </c>
      <c r="G155" s="94">
        <f t="shared" si="4"/>
        <v>3</v>
      </c>
      <c r="H155" s="95"/>
      <c r="I155" s="95">
        <f t="shared" si="5"/>
        <v>1</v>
      </c>
      <c r="J155" s="94"/>
      <c r="K155" s="95"/>
    </row>
    <row r="156" spans="1:11" x14ac:dyDescent="0.25">
      <c r="A156" s="93" t="str">
        <f>'1. RMSCheckliste'!A156</f>
        <v>5.3.3</v>
      </c>
      <c r="B156" s="93" t="str">
        <f>'1. RMSCheckliste'!B156</f>
        <v>Steuerung &amp; Überwachung</v>
      </c>
      <c r="C156" s="93" t="str">
        <f>'1. RMSCheckliste'!C156</f>
        <v>Überwachung</v>
      </c>
      <c r="D156" s="93">
        <f>IF('1. RMSCheckliste'!E156="x", 0,1)</f>
        <v>0</v>
      </c>
      <c r="E156" s="94">
        <f>IF(D156=1,'1. RMSCheckliste'!F156,0)</f>
        <v>0</v>
      </c>
      <c r="F156" s="94">
        <f>'1. RMSCheckliste'!H156</f>
        <v>1</v>
      </c>
      <c r="G156" s="94">
        <f t="shared" si="4"/>
        <v>0</v>
      </c>
      <c r="H156" s="95"/>
      <c r="I156" s="95">
        <f t="shared" si="5"/>
        <v>0</v>
      </c>
      <c r="J156" s="94"/>
      <c r="K156" s="95"/>
    </row>
    <row r="157" spans="1:11" x14ac:dyDescent="0.25">
      <c r="A157" s="93" t="str">
        <f>'1. RMSCheckliste'!A157</f>
        <v>5.3.4</v>
      </c>
      <c r="B157" s="93" t="str">
        <f>'1. RMSCheckliste'!B157</f>
        <v>Steuerung &amp; Überwachung</v>
      </c>
      <c r="C157" s="93" t="str">
        <f>'1. RMSCheckliste'!C157</f>
        <v>Überwachung</v>
      </c>
      <c r="D157" s="93">
        <f>IF('1. RMSCheckliste'!E157="x", 0,1)</f>
        <v>0</v>
      </c>
      <c r="E157" s="94">
        <f>IF(D157=1,'1. RMSCheckliste'!F157,0)</f>
        <v>0</v>
      </c>
      <c r="F157" s="94">
        <f>'1. RMSCheckliste'!H157</f>
        <v>1</v>
      </c>
      <c r="G157" s="94">
        <f t="shared" si="4"/>
        <v>0</v>
      </c>
      <c r="H157" s="95"/>
      <c r="I157" s="95">
        <f t="shared" si="5"/>
        <v>0</v>
      </c>
      <c r="J157" s="94"/>
      <c r="K157" s="95"/>
    </row>
    <row r="158" spans="1:11" x14ac:dyDescent="0.25">
      <c r="A158" s="93" t="str">
        <f>'1. RMSCheckliste'!A158</f>
        <v>5.3.5</v>
      </c>
      <c r="B158" s="93" t="str">
        <f>'1. RMSCheckliste'!B158</f>
        <v>Steuerung &amp; Überwachung</v>
      </c>
      <c r="C158" s="93" t="str">
        <f>'1. RMSCheckliste'!C158</f>
        <v>Überwachung</v>
      </c>
      <c r="D158" s="93">
        <f>IF('1. RMSCheckliste'!E158="x", 0,1)</f>
        <v>0</v>
      </c>
      <c r="E158" s="94">
        <f>IF(D158=1,'1. RMSCheckliste'!F158,0)</f>
        <v>0</v>
      </c>
      <c r="F158" s="94">
        <f>'1. RMSCheckliste'!H158</f>
        <v>1</v>
      </c>
      <c r="G158" s="94">
        <f t="shared" si="4"/>
        <v>0</v>
      </c>
      <c r="H158" s="95"/>
      <c r="I158" s="95">
        <f t="shared" si="5"/>
        <v>0</v>
      </c>
      <c r="J158" s="94"/>
      <c r="K158" s="95"/>
    </row>
    <row r="159" spans="1:11" x14ac:dyDescent="0.25">
      <c r="A159" s="93" t="str">
        <f>'1. RMSCheckliste'!A159</f>
        <v>5.3.6</v>
      </c>
      <c r="B159" s="93" t="str">
        <f>'1. RMSCheckliste'!B159</f>
        <v>Steuerung &amp; Überwachung</v>
      </c>
      <c r="C159" s="93" t="str">
        <f>'1. RMSCheckliste'!C159</f>
        <v>Überwachung</v>
      </c>
      <c r="D159" s="93">
        <f>IF('1. RMSCheckliste'!E159="x", 0,1)</f>
        <v>0</v>
      </c>
      <c r="E159" s="94">
        <f>IF(D159=1,'1. RMSCheckliste'!F159,0)</f>
        <v>0</v>
      </c>
      <c r="F159" s="94">
        <f>'1. RMSCheckliste'!H159</f>
        <v>1</v>
      </c>
      <c r="G159" s="94">
        <f t="shared" si="4"/>
        <v>0</v>
      </c>
      <c r="H159" s="95"/>
      <c r="I159" s="95">
        <f t="shared" si="5"/>
        <v>0</v>
      </c>
      <c r="J159" s="94"/>
      <c r="K159" s="95"/>
    </row>
    <row r="160" spans="1:11" x14ac:dyDescent="0.25">
      <c r="A160" s="93" t="str">
        <f>'1. RMSCheckliste'!A160</f>
        <v>5.3.7</v>
      </c>
      <c r="B160" s="93" t="str">
        <f>'1. RMSCheckliste'!B160</f>
        <v>Steuerung &amp; Überwachung</v>
      </c>
      <c r="C160" s="93" t="str">
        <f>'1. RMSCheckliste'!C160</f>
        <v>Überwachung</v>
      </c>
      <c r="D160" s="93">
        <f>IF('1. RMSCheckliste'!E160="x", 0,1)</f>
        <v>0</v>
      </c>
      <c r="E160" s="94">
        <f>IF(D160=1,'1. RMSCheckliste'!F160,0)</f>
        <v>0</v>
      </c>
      <c r="F160" s="94">
        <f>'1. RMSCheckliste'!H160</f>
        <v>1</v>
      </c>
      <c r="G160" s="94">
        <f t="shared" si="4"/>
        <v>0</v>
      </c>
      <c r="H160" s="95"/>
      <c r="I160" s="95">
        <f t="shared" si="5"/>
        <v>0</v>
      </c>
      <c r="J160" s="94"/>
      <c r="K160" s="95"/>
    </row>
    <row r="161" spans="1:11" x14ac:dyDescent="0.25">
      <c r="A161" s="93" t="str">
        <f>'1. RMSCheckliste'!A161</f>
        <v>5.3.8</v>
      </c>
      <c r="B161" s="93" t="str">
        <f>'1. RMSCheckliste'!B161</f>
        <v>Steuerung &amp; Überwachung</v>
      </c>
      <c r="C161" s="93" t="str">
        <f>'1. RMSCheckliste'!C161</f>
        <v>Überwachung</v>
      </c>
      <c r="D161" s="93">
        <f>IF('1. RMSCheckliste'!E161="x", 0,1)</f>
        <v>0</v>
      </c>
      <c r="E161" s="94">
        <f>IF(D161=1,'1. RMSCheckliste'!F161,0)</f>
        <v>0</v>
      </c>
      <c r="F161" s="94">
        <f>'1. RMSCheckliste'!H161</f>
        <v>1</v>
      </c>
      <c r="G161" s="94">
        <f t="shared" si="4"/>
        <v>0</v>
      </c>
      <c r="H161" s="95"/>
      <c r="I161" s="95">
        <f t="shared" si="5"/>
        <v>0</v>
      </c>
      <c r="J161" s="94"/>
      <c r="K161" s="95"/>
    </row>
    <row r="162" spans="1:11" x14ac:dyDescent="0.25">
      <c r="A162" s="93" t="str">
        <f>'1. RMSCheckliste'!A162</f>
        <v>5.3.9</v>
      </c>
      <c r="B162" s="93" t="str">
        <f>'1. RMSCheckliste'!B162</f>
        <v>Steuerung &amp; Überwachung</v>
      </c>
      <c r="C162" s="93" t="str">
        <f>'1. RMSCheckliste'!C162</f>
        <v>Überwachung</v>
      </c>
      <c r="D162" s="93">
        <f>IF('1. RMSCheckliste'!E162="x", 0,1)</f>
        <v>0</v>
      </c>
      <c r="E162" s="94">
        <f>IF(D162=1,'1. RMSCheckliste'!F162,0)</f>
        <v>0</v>
      </c>
      <c r="F162" s="94">
        <f>'1. RMSCheckliste'!H162</f>
        <v>1</v>
      </c>
      <c r="G162" s="94">
        <f t="shared" si="4"/>
        <v>0</v>
      </c>
      <c r="H162" s="95"/>
      <c r="I162" s="95">
        <f t="shared" si="5"/>
        <v>0</v>
      </c>
      <c r="J162" s="94"/>
      <c r="K162" s="95"/>
    </row>
    <row r="163" spans="1:11" x14ac:dyDescent="0.25">
      <c r="A163" s="93" t="str">
        <f>'1. RMSCheckliste'!A163</f>
        <v>5.3.10</v>
      </c>
      <c r="B163" s="93" t="str">
        <f>'1. RMSCheckliste'!B163</f>
        <v>Steuerung &amp; Überwachung</v>
      </c>
      <c r="C163" s="93" t="str">
        <f>'1. RMSCheckliste'!C163</f>
        <v>Überwachung</v>
      </c>
      <c r="D163" s="93">
        <f>IF('1. RMSCheckliste'!E163="x", 0,1)</f>
        <v>0</v>
      </c>
      <c r="E163" s="94">
        <f>IF(D163=1,'1. RMSCheckliste'!F163,0)</f>
        <v>0</v>
      </c>
      <c r="F163" s="94">
        <f>'1. RMSCheckliste'!H163</f>
        <v>1</v>
      </c>
      <c r="G163" s="94">
        <f t="shared" si="4"/>
        <v>0</v>
      </c>
      <c r="H163" s="95">
        <f>SUM(G154:G163)</f>
        <v>6</v>
      </c>
      <c r="I163" s="95">
        <f t="shared" si="5"/>
        <v>0</v>
      </c>
      <c r="J163" s="94">
        <f>SUM(I154:I163)</f>
        <v>2</v>
      </c>
      <c r="K163" s="96">
        <f>IF(H163=0,0,ROUND(J163/H163,2))</f>
        <v>0.33</v>
      </c>
    </row>
    <row r="164" spans="1:11" x14ac:dyDescent="0.25">
      <c r="A164" s="89" t="str">
        <f>'1. RMSCheckliste'!A164</f>
        <v>6.1.1</v>
      </c>
      <c r="B164" s="89" t="str">
        <f>'1. RMSCheckliste'!B164</f>
        <v>Risikoberichterstattung</v>
      </c>
      <c r="C164" s="89" t="str">
        <f>'1. RMSCheckliste'!C164</f>
        <v>Risikoberichterstattung (Grundlagen)</v>
      </c>
      <c r="D164" s="89">
        <f>IF('1. RMSCheckliste'!E164="x", 0,1)</f>
        <v>1</v>
      </c>
      <c r="E164" s="90">
        <f>IF(D164=1,'1. RMSCheckliste'!F164,0)</f>
        <v>1</v>
      </c>
      <c r="F164" s="90">
        <f>'1. RMSCheckliste'!H164</f>
        <v>1</v>
      </c>
      <c r="G164" s="90">
        <f t="shared" si="4"/>
        <v>3</v>
      </c>
      <c r="H164" s="91"/>
      <c r="I164" s="91">
        <f t="shared" si="5"/>
        <v>1</v>
      </c>
      <c r="J164" s="90"/>
      <c r="K164" s="91"/>
    </row>
    <row r="165" spans="1:11" x14ac:dyDescent="0.25">
      <c r="A165" s="89" t="str">
        <f>'1. RMSCheckliste'!A165</f>
        <v>6.1.2</v>
      </c>
      <c r="B165" s="89" t="str">
        <f>'1. RMSCheckliste'!B165</f>
        <v>Risikoberichterstattung</v>
      </c>
      <c r="C165" s="89" t="str">
        <f>'1. RMSCheckliste'!C165</f>
        <v>Risikoberichterstattung (Grundlagen)</v>
      </c>
      <c r="D165" s="89">
        <f>IF('1. RMSCheckliste'!E165="x", 0,1)</f>
        <v>1</v>
      </c>
      <c r="E165" s="90">
        <f>IF(D165=1,'1. RMSCheckliste'!F165,0)</f>
        <v>1</v>
      </c>
      <c r="F165" s="90">
        <f>'1. RMSCheckliste'!H165</f>
        <v>1</v>
      </c>
      <c r="G165" s="90">
        <f t="shared" si="4"/>
        <v>3</v>
      </c>
      <c r="H165" s="91"/>
      <c r="I165" s="91">
        <f t="shared" si="5"/>
        <v>1</v>
      </c>
      <c r="J165" s="90"/>
      <c r="K165" s="91"/>
    </row>
    <row r="166" spans="1:11" x14ac:dyDescent="0.25">
      <c r="A166" s="89" t="str">
        <f>'1. RMSCheckliste'!A166</f>
        <v>6.1.3</v>
      </c>
      <c r="B166" s="89" t="str">
        <f>'1. RMSCheckliste'!B166</f>
        <v>Risikoberichterstattung</v>
      </c>
      <c r="C166" s="89" t="str">
        <f>'1. RMSCheckliste'!C166</f>
        <v>Risikoberichterstattung (Grundlagen)</v>
      </c>
      <c r="D166" s="89">
        <f>IF('1. RMSCheckliste'!E166="x", 0,1)</f>
        <v>1</v>
      </c>
      <c r="E166" s="90">
        <f>IF(D166=1,'1. RMSCheckliste'!F166,0)</f>
        <v>1</v>
      </c>
      <c r="F166" s="90">
        <f>'1. RMSCheckliste'!H166</f>
        <v>1</v>
      </c>
      <c r="G166" s="90">
        <f t="shared" si="4"/>
        <v>3</v>
      </c>
      <c r="H166" s="91"/>
      <c r="I166" s="91">
        <f t="shared" si="5"/>
        <v>1</v>
      </c>
      <c r="J166" s="90"/>
      <c r="K166" s="91"/>
    </row>
    <row r="167" spans="1:11" x14ac:dyDescent="0.25">
      <c r="A167" s="89" t="str">
        <f>'1. RMSCheckliste'!A167</f>
        <v>6.1.4</v>
      </c>
      <c r="B167" s="89" t="str">
        <f>'1. RMSCheckliste'!B167</f>
        <v>Risikoberichterstattung</v>
      </c>
      <c r="C167" s="89" t="str">
        <f>'1. RMSCheckliste'!C167</f>
        <v>Risikoberichterstattung (Grundlagen)</v>
      </c>
      <c r="D167" s="89">
        <f>IF('1. RMSCheckliste'!E167="x", 0,1)</f>
        <v>1</v>
      </c>
      <c r="E167" s="90">
        <f>IF(D167=1,'1. RMSCheckliste'!F167,0)</f>
        <v>2</v>
      </c>
      <c r="F167" s="90">
        <f>'1. RMSCheckliste'!H167</f>
        <v>1</v>
      </c>
      <c r="G167" s="90">
        <f t="shared" si="4"/>
        <v>0</v>
      </c>
      <c r="H167" s="91"/>
      <c r="I167" s="91">
        <f t="shared" si="5"/>
        <v>0</v>
      </c>
      <c r="J167" s="90"/>
      <c r="K167" s="91"/>
    </row>
    <row r="168" spans="1:11" x14ac:dyDescent="0.25">
      <c r="A168" s="89" t="str">
        <f>'1. RMSCheckliste'!A168</f>
        <v>6.1.5</v>
      </c>
      <c r="B168" s="89" t="str">
        <f>'1. RMSCheckliste'!B168</f>
        <v>Risikoberichterstattung</v>
      </c>
      <c r="C168" s="89" t="str">
        <f>'1. RMSCheckliste'!C168</f>
        <v>Risikoberichterstattung (Grundlagen)</v>
      </c>
      <c r="D168" s="89">
        <f>IF('1. RMSCheckliste'!E168="x", 0,1)</f>
        <v>1</v>
      </c>
      <c r="E168" s="90">
        <f>IF(D168=1,'1. RMSCheckliste'!F168,0)</f>
        <v>2</v>
      </c>
      <c r="F168" s="90">
        <f>'1. RMSCheckliste'!H168</f>
        <v>1</v>
      </c>
      <c r="G168" s="90">
        <f t="shared" si="4"/>
        <v>0</v>
      </c>
      <c r="H168" s="91"/>
      <c r="I168" s="91">
        <f t="shared" si="5"/>
        <v>0</v>
      </c>
      <c r="J168" s="90"/>
      <c r="K168" s="91"/>
    </row>
    <row r="169" spans="1:11" x14ac:dyDescent="0.25">
      <c r="A169" s="89" t="str">
        <f>'1. RMSCheckliste'!A169</f>
        <v>6.1.6</v>
      </c>
      <c r="B169" s="89" t="str">
        <f>'1. RMSCheckliste'!B169</f>
        <v>Risikoberichterstattung</v>
      </c>
      <c r="C169" s="89" t="str">
        <f>'1. RMSCheckliste'!C169</f>
        <v>Risikoberichterstattung (Grundlagen)</v>
      </c>
      <c r="D169" s="89">
        <f>IF('1. RMSCheckliste'!E169="x", 0,1)</f>
        <v>1</v>
      </c>
      <c r="E169" s="90">
        <f>IF(D169=1,'1. RMSCheckliste'!F169,0)</f>
        <v>2</v>
      </c>
      <c r="F169" s="90">
        <f>'1. RMSCheckliste'!H169</f>
        <v>1</v>
      </c>
      <c r="G169" s="90">
        <f t="shared" si="4"/>
        <v>0</v>
      </c>
      <c r="H169" s="91"/>
      <c r="I169" s="91">
        <f t="shared" si="5"/>
        <v>0</v>
      </c>
      <c r="J169" s="90"/>
      <c r="K169" s="91"/>
    </row>
    <row r="170" spans="1:11" x14ac:dyDescent="0.25">
      <c r="A170" s="89" t="str">
        <f>'1. RMSCheckliste'!A170</f>
        <v>6.1.7</v>
      </c>
      <c r="B170" s="89" t="str">
        <f>'1. RMSCheckliste'!B170</f>
        <v>Risikoberichterstattung</v>
      </c>
      <c r="C170" s="89" t="str">
        <f>'1. RMSCheckliste'!C170</f>
        <v>Risikoberichterstattung (Grundlagen)</v>
      </c>
      <c r="D170" s="89">
        <f>IF('1. RMSCheckliste'!E170="x", 0,1)</f>
        <v>1</v>
      </c>
      <c r="E170" s="90">
        <f>IF(D170=1,'1. RMSCheckliste'!F170,0)</f>
        <v>2</v>
      </c>
      <c r="F170" s="90">
        <f>'1. RMSCheckliste'!H170</f>
        <v>1</v>
      </c>
      <c r="G170" s="90">
        <f t="shared" si="4"/>
        <v>0</v>
      </c>
      <c r="H170" s="91"/>
      <c r="I170" s="91">
        <f t="shared" si="5"/>
        <v>0</v>
      </c>
      <c r="J170" s="90"/>
      <c r="K170" s="91"/>
    </row>
    <row r="171" spans="1:11" x14ac:dyDescent="0.25">
      <c r="A171" s="89" t="str">
        <f>'1. RMSCheckliste'!A171</f>
        <v>6.1.8</v>
      </c>
      <c r="B171" s="89" t="str">
        <f>'1. RMSCheckliste'!B171</f>
        <v>Risikoberichterstattung</v>
      </c>
      <c r="C171" s="89" t="str">
        <f>'1. RMSCheckliste'!C171</f>
        <v>Risikoberichterstattung (Grundlagen)</v>
      </c>
      <c r="D171" s="89">
        <f>IF('1. RMSCheckliste'!E171="x", 0,1)</f>
        <v>1</v>
      </c>
      <c r="E171" s="90">
        <f>IF(D171=1,'1. RMSCheckliste'!F171,0)</f>
        <v>1</v>
      </c>
      <c r="F171" s="90">
        <f>'1. RMSCheckliste'!H171</f>
        <v>1</v>
      </c>
      <c r="G171" s="90">
        <f t="shared" si="4"/>
        <v>3</v>
      </c>
      <c r="H171" s="91"/>
      <c r="I171" s="91">
        <f t="shared" si="5"/>
        <v>1</v>
      </c>
      <c r="J171" s="90"/>
      <c r="K171" s="91"/>
    </row>
    <row r="172" spans="1:11" x14ac:dyDescent="0.25">
      <c r="A172" s="89" t="str">
        <f>'1. RMSCheckliste'!A172</f>
        <v>6.1.9</v>
      </c>
      <c r="B172" s="89" t="str">
        <f>'1. RMSCheckliste'!B172</f>
        <v>Risikoberichterstattung</v>
      </c>
      <c r="C172" s="89" t="str">
        <f>'1. RMSCheckliste'!C172</f>
        <v>Risikoberichterstattung (Grundlagen)</v>
      </c>
      <c r="D172" s="89">
        <f>IF('1. RMSCheckliste'!E172="x", 0,1)</f>
        <v>1</v>
      </c>
      <c r="E172" s="90">
        <f>IF(D172=1,'1. RMSCheckliste'!F172,0)</f>
        <v>1</v>
      </c>
      <c r="F172" s="90">
        <f>'1. RMSCheckliste'!H172</f>
        <v>1</v>
      </c>
      <c r="G172" s="90">
        <f t="shared" si="4"/>
        <v>3</v>
      </c>
      <c r="H172" s="91"/>
      <c r="I172" s="91">
        <f t="shared" si="5"/>
        <v>1</v>
      </c>
      <c r="J172" s="90"/>
      <c r="K172" s="91"/>
    </row>
    <row r="173" spans="1:11" x14ac:dyDescent="0.25">
      <c r="A173" s="89" t="str">
        <f>'1. RMSCheckliste'!A173</f>
        <v>6.1.10</v>
      </c>
      <c r="B173" s="89" t="str">
        <f>'1. RMSCheckliste'!B173</f>
        <v>Risikoberichterstattung</v>
      </c>
      <c r="C173" s="89" t="str">
        <f>'1. RMSCheckliste'!C173</f>
        <v>Risikoberichterstattung (Grundlagen)</v>
      </c>
      <c r="D173" s="89">
        <f>IF('1. RMSCheckliste'!E173="x", 0,1)</f>
        <v>1</v>
      </c>
      <c r="E173" s="90">
        <f>IF(D173=1,'1. RMSCheckliste'!F173,0)</f>
        <v>1</v>
      </c>
      <c r="F173" s="90">
        <f>'1. RMSCheckliste'!H173</f>
        <v>1</v>
      </c>
      <c r="G173" s="90">
        <f t="shared" si="4"/>
        <v>3</v>
      </c>
      <c r="H173" s="91"/>
      <c r="I173" s="91">
        <f t="shared" si="5"/>
        <v>1</v>
      </c>
      <c r="J173" s="90"/>
      <c r="K173" s="91"/>
    </row>
    <row r="174" spans="1:11" x14ac:dyDescent="0.25">
      <c r="A174" s="89" t="str">
        <f>'1. RMSCheckliste'!A174</f>
        <v>6.1.11</v>
      </c>
      <c r="B174" s="89" t="str">
        <f>'1. RMSCheckliste'!B174</f>
        <v>Risikoberichterstattung</v>
      </c>
      <c r="C174" s="89" t="str">
        <f>'1. RMSCheckliste'!C174</f>
        <v>Risikoberichterstattung (Grundlagen)</v>
      </c>
      <c r="D174" s="89">
        <f>IF('1. RMSCheckliste'!E174="x", 0,1)</f>
        <v>1</v>
      </c>
      <c r="E174" s="90">
        <f>IF(D174=1,'1. RMSCheckliste'!F174,0)</f>
        <v>1</v>
      </c>
      <c r="F174" s="90">
        <f>'1. RMSCheckliste'!H174</f>
        <v>1</v>
      </c>
      <c r="G174" s="90">
        <f t="shared" si="4"/>
        <v>3</v>
      </c>
      <c r="H174" s="91"/>
      <c r="I174" s="91">
        <f t="shared" si="5"/>
        <v>1</v>
      </c>
      <c r="J174" s="90"/>
      <c r="K174" s="91"/>
    </row>
    <row r="175" spans="1:11" x14ac:dyDescent="0.25">
      <c r="A175" s="89" t="str">
        <f>'1. RMSCheckliste'!A175</f>
        <v>6.1.12</v>
      </c>
      <c r="B175" s="89" t="str">
        <f>'1. RMSCheckliste'!B175</f>
        <v>Risikoberichterstattung</v>
      </c>
      <c r="C175" s="89" t="str">
        <f>'1. RMSCheckliste'!C175</f>
        <v>Risikoberichterstattung (Grundlagen)</v>
      </c>
      <c r="D175" s="89">
        <f>IF('1. RMSCheckliste'!E175="x", 0,1)</f>
        <v>1</v>
      </c>
      <c r="E175" s="90">
        <f>IF(D175=1,'1. RMSCheckliste'!F175,0)</f>
        <v>2</v>
      </c>
      <c r="F175" s="90">
        <f>'1. RMSCheckliste'!H175</f>
        <v>1</v>
      </c>
      <c r="G175" s="90">
        <f t="shared" si="4"/>
        <v>0</v>
      </c>
      <c r="H175" s="91"/>
      <c r="I175" s="91">
        <f t="shared" si="5"/>
        <v>0</v>
      </c>
      <c r="J175" s="90"/>
      <c r="K175" s="91"/>
    </row>
    <row r="176" spans="1:11" x14ac:dyDescent="0.25">
      <c r="A176" s="89" t="str">
        <f>'1. RMSCheckliste'!A176</f>
        <v>6.1.13</v>
      </c>
      <c r="B176" s="89" t="str">
        <f>'1. RMSCheckliste'!B176</f>
        <v>Risikoberichterstattung</v>
      </c>
      <c r="C176" s="89" t="str">
        <f>'1. RMSCheckliste'!C176</f>
        <v>Risikoberichterstattung (Grundlagen)</v>
      </c>
      <c r="D176" s="89">
        <f>IF('1. RMSCheckliste'!E176="x", 0,1)</f>
        <v>1</v>
      </c>
      <c r="E176" s="90">
        <f>IF(D176=1,'1. RMSCheckliste'!F176,0)</f>
        <v>1</v>
      </c>
      <c r="F176" s="90">
        <f>'1. RMSCheckliste'!H176</f>
        <v>1</v>
      </c>
      <c r="G176" s="90">
        <f t="shared" si="4"/>
        <v>3</v>
      </c>
      <c r="H176" s="90">
        <f>SUM(G164:G176)</f>
        <v>24</v>
      </c>
      <c r="I176" s="91">
        <f t="shared" si="5"/>
        <v>1</v>
      </c>
      <c r="J176" s="90">
        <f>SUM(I164:I176)</f>
        <v>8</v>
      </c>
      <c r="K176" s="92">
        <f>IF(H176=0,0,ROUND(J176/H176,2))</f>
        <v>0.33</v>
      </c>
    </row>
    <row r="177" spans="1:11" x14ac:dyDescent="0.25">
      <c r="A177" s="93" t="str">
        <f>'1. RMSCheckliste'!A177</f>
        <v>6.2.1</v>
      </c>
      <c r="B177" s="93" t="str">
        <f>'1. RMSCheckliste'!B177</f>
        <v>Risikoberichterstattung</v>
      </c>
      <c r="C177" s="93" t="str">
        <f>'1. RMSCheckliste'!C177</f>
        <v>Risikoberichterstattung (Beschreibung)</v>
      </c>
      <c r="D177" s="93">
        <f>IF('1. RMSCheckliste'!E177="x", 0,1)</f>
        <v>1</v>
      </c>
      <c r="E177" s="94">
        <f>IF(D177=1,'1. RMSCheckliste'!F177,0)</f>
        <v>1</v>
      </c>
      <c r="F177" s="94">
        <f>'1. RMSCheckliste'!H177</f>
        <v>1</v>
      </c>
      <c r="G177" s="94">
        <f t="shared" si="4"/>
        <v>3</v>
      </c>
      <c r="H177" s="95"/>
      <c r="I177" s="95">
        <f t="shared" si="5"/>
        <v>1</v>
      </c>
      <c r="J177" s="94"/>
      <c r="K177" s="95"/>
    </row>
    <row r="178" spans="1:11" x14ac:dyDescent="0.25">
      <c r="A178" s="93" t="str">
        <f>'1. RMSCheckliste'!A178</f>
        <v>6.2.2</v>
      </c>
      <c r="B178" s="93" t="str">
        <f>'1. RMSCheckliste'!B178</f>
        <v>Risikoberichterstattung</v>
      </c>
      <c r="C178" s="93" t="str">
        <f>'1. RMSCheckliste'!C178</f>
        <v>Risikoberichterstattung (Beschreibung)</v>
      </c>
      <c r="D178" s="93">
        <f>IF('1. RMSCheckliste'!E178="x", 0,1)</f>
        <v>1</v>
      </c>
      <c r="E178" s="94">
        <f>IF(D178=1,'1. RMSCheckliste'!F178,0)</f>
        <v>2</v>
      </c>
      <c r="F178" s="94">
        <f>'1. RMSCheckliste'!H178</f>
        <v>1</v>
      </c>
      <c r="G178" s="94">
        <f t="shared" si="4"/>
        <v>0</v>
      </c>
      <c r="H178" s="95"/>
      <c r="I178" s="95">
        <f t="shared" si="5"/>
        <v>0</v>
      </c>
      <c r="J178" s="94"/>
      <c r="K178" s="95"/>
    </row>
    <row r="179" spans="1:11" x14ac:dyDescent="0.25">
      <c r="A179" s="93" t="str">
        <f>'1. RMSCheckliste'!A179</f>
        <v>6.2.3</v>
      </c>
      <c r="B179" s="93" t="str">
        <f>'1. RMSCheckliste'!B179</f>
        <v>Risikoberichterstattung</v>
      </c>
      <c r="C179" s="93" t="str">
        <f>'1. RMSCheckliste'!C179</f>
        <v>Risikoberichterstattung (Beschreibung)</v>
      </c>
      <c r="D179" s="93">
        <f>IF('1. RMSCheckliste'!E179="x", 0,1)</f>
        <v>1</v>
      </c>
      <c r="E179" s="94">
        <f>IF(D179=1,'1. RMSCheckliste'!F179,0)</f>
        <v>2</v>
      </c>
      <c r="F179" s="94">
        <f>'1. RMSCheckliste'!H179</f>
        <v>1</v>
      </c>
      <c r="G179" s="94">
        <f t="shared" si="4"/>
        <v>0</v>
      </c>
      <c r="H179" s="95"/>
      <c r="I179" s="95">
        <f t="shared" si="5"/>
        <v>0</v>
      </c>
      <c r="J179" s="94"/>
      <c r="K179" s="95"/>
    </row>
    <row r="180" spans="1:11" x14ac:dyDescent="0.25">
      <c r="A180" s="93" t="str">
        <f>'1. RMSCheckliste'!A180</f>
        <v>6.2.4</v>
      </c>
      <c r="B180" s="93" t="str">
        <f>'1. RMSCheckliste'!B180</f>
        <v>Risikoberichterstattung</v>
      </c>
      <c r="C180" s="93" t="str">
        <f>'1. RMSCheckliste'!C180</f>
        <v>Risikoberichterstattung (Beschreibung)</v>
      </c>
      <c r="D180" s="93">
        <f>IF('1. RMSCheckliste'!E180="x", 0,1)</f>
        <v>1</v>
      </c>
      <c r="E180" s="94">
        <f>IF(D180=1,'1. RMSCheckliste'!F180,0)</f>
        <v>2</v>
      </c>
      <c r="F180" s="94">
        <f>'1. RMSCheckliste'!H180</f>
        <v>1</v>
      </c>
      <c r="G180" s="94">
        <f t="shared" si="4"/>
        <v>0</v>
      </c>
      <c r="H180" s="95"/>
      <c r="I180" s="95">
        <f t="shared" si="5"/>
        <v>0</v>
      </c>
      <c r="J180" s="94"/>
      <c r="K180" s="95"/>
    </row>
    <row r="181" spans="1:11" x14ac:dyDescent="0.25">
      <c r="A181" s="93" t="str">
        <f>'1. RMSCheckliste'!A181</f>
        <v>6.2.5</v>
      </c>
      <c r="B181" s="93" t="str">
        <f>'1. RMSCheckliste'!B181</f>
        <v>Risikoberichterstattung</v>
      </c>
      <c r="C181" s="93" t="str">
        <f>'1. RMSCheckliste'!C181</f>
        <v>Risikoberichterstattung (Beschreibung)</v>
      </c>
      <c r="D181" s="93">
        <f>IF('1. RMSCheckliste'!E181="x", 0,1)</f>
        <v>1</v>
      </c>
      <c r="E181" s="94">
        <f>IF(D181=1,'1. RMSCheckliste'!F181,0)</f>
        <v>2</v>
      </c>
      <c r="F181" s="94">
        <f>'1. RMSCheckliste'!H181</f>
        <v>1</v>
      </c>
      <c r="G181" s="94">
        <f t="shared" si="4"/>
        <v>0</v>
      </c>
      <c r="H181" s="95"/>
      <c r="I181" s="95">
        <f t="shared" si="5"/>
        <v>0</v>
      </c>
      <c r="J181" s="94"/>
      <c r="K181" s="95"/>
    </row>
    <row r="182" spans="1:11" x14ac:dyDescent="0.25">
      <c r="A182" s="93" t="str">
        <f>'1. RMSCheckliste'!A182</f>
        <v>6.2.6</v>
      </c>
      <c r="B182" s="93" t="str">
        <f>'1. RMSCheckliste'!B182</f>
        <v>Risikoberichterstattung</v>
      </c>
      <c r="C182" s="93" t="str">
        <f>'1. RMSCheckliste'!C182</f>
        <v>Risikoberichterstattung (Beschreibung)</v>
      </c>
      <c r="D182" s="93">
        <f>IF('1. RMSCheckliste'!E182="x", 0,1)</f>
        <v>1</v>
      </c>
      <c r="E182" s="94">
        <f>IF(D182=1,'1. RMSCheckliste'!F182,0)</f>
        <v>1</v>
      </c>
      <c r="F182" s="94">
        <f>'1. RMSCheckliste'!H182</f>
        <v>1</v>
      </c>
      <c r="G182" s="94">
        <f t="shared" si="4"/>
        <v>3</v>
      </c>
      <c r="H182" s="95"/>
      <c r="I182" s="95">
        <f t="shared" si="5"/>
        <v>1</v>
      </c>
      <c r="J182" s="94"/>
      <c r="K182" s="95"/>
    </row>
    <row r="183" spans="1:11" x14ac:dyDescent="0.25">
      <c r="A183" s="93" t="str">
        <f>'1. RMSCheckliste'!A183</f>
        <v>6.2.7</v>
      </c>
      <c r="B183" s="93" t="str">
        <f>'1. RMSCheckliste'!B183</f>
        <v>Risikoberichterstattung</v>
      </c>
      <c r="C183" s="93" t="str">
        <f>'1. RMSCheckliste'!C183</f>
        <v>Risikoberichterstattung (Beschreibung)</v>
      </c>
      <c r="D183" s="93">
        <f>IF('1. RMSCheckliste'!E183="x", 0,1)</f>
        <v>1</v>
      </c>
      <c r="E183" s="94">
        <f>IF(D183=1,'1. RMSCheckliste'!F183,0)</f>
        <v>2</v>
      </c>
      <c r="F183" s="94">
        <f>'1. RMSCheckliste'!H183</f>
        <v>1</v>
      </c>
      <c r="G183" s="94">
        <f t="shared" si="4"/>
        <v>0</v>
      </c>
      <c r="H183" s="95"/>
      <c r="I183" s="95">
        <f t="shared" si="5"/>
        <v>0</v>
      </c>
      <c r="J183" s="94"/>
      <c r="K183" s="95"/>
    </row>
    <row r="184" spans="1:11" x14ac:dyDescent="0.25">
      <c r="A184" s="93" t="str">
        <f>'1. RMSCheckliste'!A184</f>
        <v>6.2.8</v>
      </c>
      <c r="B184" s="93" t="str">
        <f>'1. RMSCheckliste'!B184</f>
        <v>Risikoberichterstattung</v>
      </c>
      <c r="C184" s="93" t="str">
        <f>'1. RMSCheckliste'!C184</f>
        <v>Risikoberichterstattung (Beschreibung)</v>
      </c>
      <c r="D184" s="93">
        <f>IF('1. RMSCheckliste'!E184="x", 0,1)</f>
        <v>1</v>
      </c>
      <c r="E184" s="94">
        <f>IF(D184=1,'1. RMSCheckliste'!F184,0)</f>
        <v>2</v>
      </c>
      <c r="F184" s="94">
        <f>'1. RMSCheckliste'!H184</f>
        <v>1</v>
      </c>
      <c r="G184" s="94">
        <f t="shared" si="4"/>
        <v>0</v>
      </c>
      <c r="H184" s="95"/>
      <c r="I184" s="95">
        <f t="shared" si="5"/>
        <v>0</v>
      </c>
      <c r="J184" s="94"/>
      <c r="K184" s="95"/>
    </row>
    <row r="185" spans="1:11" x14ac:dyDescent="0.25">
      <c r="A185" s="93" t="str">
        <f>'1. RMSCheckliste'!A185</f>
        <v>6.2.9</v>
      </c>
      <c r="B185" s="93" t="str">
        <f>'1. RMSCheckliste'!B185</f>
        <v>Risikoberichterstattung</v>
      </c>
      <c r="C185" s="93" t="str">
        <f>'1. RMSCheckliste'!C185</f>
        <v>Risikoberichterstattung (Beschreibung)</v>
      </c>
      <c r="D185" s="93">
        <f>IF('1. RMSCheckliste'!E185="x", 0,1)</f>
        <v>1</v>
      </c>
      <c r="E185" s="94">
        <f>IF(D185=1,'1. RMSCheckliste'!F185,0)</f>
        <v>2</v>
      </c>
      <c r="F185" s="94">
        <f>'1. RMSCheckliste'!H185</f>
        <v>1</v>
      </c>
      <c r="G185" s="94">
        <f t="shared" si="4"/>
        <v>0</v>
      </c>
      <c r="H185" s="95"/>
      <c r="I185" s="95">
        <f t="shared" si="5"/>
        <v>0</v>
      </c>
      <c r="J185" s="94"/>
      <c r="K185" s="95"/>
    </row>
    <row r="186" spans="1:11" x14ac:dyDescent="0.25">
      <c r="A186" s="93" t="str">
        <f>'1. RMSCheckliste'!A186</f>
        <v>6.2.10</v>
      </c>
      <c r="B186" s="93" t="str">
        <f>'1. RMSCheckliste'!B186</f>
        <v>Risikoberichterstattung</v>
      </c>
      <c r="C186" s="93" t="str">
        <f>'1. RMSCheckliste'!C186</f>
        <v>Risikoberichterstattung (Beschreibung)</v>
      </c>
      <c r="D186" s="93">
        <f>IF('1. RMSCheckliste'!E186="x", 0,1)</f>
        <v>1</v>
      </c>
      <c r="E186" s="94">
        <f>IF(D186=1,'1. RMSCheckliste'!F186,0)</f>
        <v>2</v>
      </c>
      <c r="F186" s="94">
        <f>'1. RMSCheckliste'!H186</f>
        <v>1</v>
      </c>
      <c r="G186" s="94">
        <f t="shared" si="4"/>
        <v>0</v>
      </c>
      <c r="H186" s="95"/>
      <c r="I186" s="95">
        <f t="shared" si="5"/>
        <v>0</v>
      </c>
      <c r="J186" s="94"/>
      <c r="K186" s="95"/>
    </row>
    <row r="187" spans="1:11" x14ac:dyDescent="0.25">
      <c r="A187" s="93" t="str">
        <f>'1. RMSCheckliste'!A187</f>
        <v>6.2.11</v>
      </c>
      <c r="B187" s="93" t="str">
        <f>'1. RMSCheckliste'!B187</f>
        <v>Risikoberichterstattung</v>
      </c>
      <c r="C187" s="93" t="str">
        <f>'1. RMSCheckliste'!C187</f>
        <v>Risikoberichterstattung (Beschreibung)</v>
      </c>
      <c r="D187" s="93">
        <f>IF('1. RMSCheckliste'!E187="x", 0,1)</f>
        <v>1</v>
      </c>
      <c r="E187" s="94">
        <f>IF(D187=1,'1. RMSCheckliste'!F187,0)</f>
        <v>2</v>
      </c>
      <c r="F187" s="94">
        <f>'1. RMSCheckliste'!H187</f>
        <v>1</v>
      </c>
      <c r="G187" s="94">
        <f t="shared" si="4"/>
        <v>0</v>
      </c>
      <c r="H187" s="95"/>
      <c r="I187" s="95">
        <f t="shared" si="5"/>
        <v>0</v>
      </c>
      <c r="J187" s="94"/>
      <c r="K187" s="95"/>
    </row>
    <row r="188" spans="1:11" x14ac:dyDescent="0.25">
      <c r="A188" s="93" t="str">
        <f>'1. RMSCheckliste'!A188</f>
        <v>6.2.12</v>
      </c>
      <c r="B188" s="93" t="str">
        <f>'1. RMSCheckliste'!B188</f>
        <v>Risikoberichterstattung</v>
      </c>
      <c r="C188" s="93" t="str">
        <f>'1. RMSCheckliste'!C188</f>
        <v>Risikoberichterstattung (Beschreibung)</v>
      </c>
      <c r="D188" s="93">
        <f>IF('1. RMSCheckliste'!E188="x", 0,1)</f>
        <v>1</v>
      </c>
      <c r="E188" s="94">
        <f>IF(D188=1,'1. RMSCheckliste'!F188,0)</f>
        <v>2</v>
      </c>
      <c r="F188" s="94">
        <f>'1. RMSCheckliste'!H188</f>
        <v>1</v>
      </c>
      <c r="G188" s="94">
        <f t="shared" si="4"/>
        <v>0</v>
      </c>
      <c r="H188" s="95"/>
      <c r="I188" s="95">
        <f t="shared" si="5"/>
        <v>0</v>
      </c>
      <c r="J188" s="94"/>
      <c r="K188" s="95"/>
    </row>
    <row r="189" spans="1:11" x14ac:dyDescent="0.25">
      <c r="A189" s="93" t="str">
        <f>'1. RMSCheckliste'!A189</f>
        <v>6.2.13</v>
      </c>
      <c r="B189" s="93" t="str">
        <f>'1. RMSCheckliste'!B189</f>
        <v>Risikoberichterstattung</v>
      </c>
      <c r="C189" s="93" t="str">
        <f>'1. RMSCheckliste'!C189</f>
        <v>Risikoberichterstattung (Beschreibung)</v>
      </c>
      <c r="D189" s="93">
        <f>IF('1. RMSCheckliste'!E189="x", 0,1)</f>
        <v>1</v>
      </c>
      <c r="E189" s="94">
        <f>IF(D189=1,'1. RMSCheckliste'!F189,0)</f>
        <v>2</v>
      </c>
      <c r="F189" s="94">
        <f>'1. RMSCheckliste'!H189</f>
        <v>1</v>
      </c>
      <c r="G189" s="94">
        <f t="shared" si="4"/>
        <v>0</v>
      </c>
      <c r="H189" s="95"/>
      <c r="I189" s="95">
        <f t="shared" si="5"/>
        <v>0</v>
      </c>
      <c r="J189" s="94"/>
      <c r="K189" s="95"/>
    </row>
    <row r="190" spans="1:11" ht="15.75" thickBot="1" x14ac:dyDescent="0.3">
      <c r="A190" s="97" t="str">
        <f>'1. RMSCheckliste'!A190</f>
        <v>6.2.14</v>
      </c>
      <c r="B190" s="97" t="str">
        <f>'1. RMSCheckliste'!B190</f>
        <v>Risikoberichterstattung</v>
      </c>
      <c r="C190" s="97" t="str">
        <f>'1. RMSCheckliste'!C190</f>
        <v>Risikoberichterstattung (Beschreibung)</v>
      </c>
      <c r="D190" s="97">
        <f>IF('1. RMSCheckliste'!E190="x", 0,1)</f>
        <v>1</v>
      </c>
      <c r="E190" s="98">
        <f>IF(D190=1,'1. RMSCheckliste'!F190,0)</f>
        <v>2</v>
      </c>
      <c r="F190" s="98">
        <f>'1. RMSCheckliste'!H190</f>
        <v>1</v>
      </c>
      <c r="G190" s="98">
        <f t="shared" si="4"/>
        <v>0</v>
      </c>
      <c r="H190" s="98">
        <f>SUM(G177:G190)</f>
        <v>6</v>
      </c>
      <c r="I190" s="98">
        <f t="shared" si="5"/>
        <v>0</v>
      </c>
      <c r="J190" s="98">
        <f>SUM(I177:I190)</f>
        <v>2</v>
      </c>
      <c r="K190" s="137">
        <f>IF(H190=0,0,ROUND(J190/H190,2))</f>
        <v>0.33</v>
      </c>
    </row>
    <row r="191" spans="1:11" x14ac:dyDescent="0.25">
      <c r="E191" s="7"/>
      <c r="F191" s="7"/>
      <c r="G191" s="7"/>
      <c r="J191" s="7"/>
    </row>
    <row r="192" spans="1:11" x14ac:dyDescent="0.25">
      <c r="E192" s="7"/>
      <c r="F192" s="7"/>
      <c r="G192" s="7"/>
      <c r="J192" s="7"/>
    </row>
    <row r="193" spans="1:10" ht="15.75" x14ac:dyDescent="0.25">
      <c r="A193" s="49" t="s">
        <v>600</v>
      </c>
      <c r="B193" s="50"/>
      <c r="C193" s="50"/>
      <c r="D193" s="50"/>
      <c r="E193" s="52"/>
      <c r="F193" s="52"/>
      <c r="G193" s="51"/>
      <c r="H193" s="52"/>
      <c r="J193" s="7"/>
    </row>
    <row r="194" spans="1:10" x14ac:dyDescent="0.25">
      <c r="G194" s="7"/>
      <c r="J194" s="7"/>
    </row>
    <row r="195" spans="1:10" ht="29.25" customHeight="1" x14ac:dyDescent="0.25">
      <c r="A195" s="47"/>
      <c r="B195" s="47"/>
      <c r="C195" s="47"/>
      <c r="D195" s="47"/>
      <c r="E195" s="55" t="s">
        <v>463</v>
      </c>
      <c r="F195" s="15" t="s">
        <v>462</v>
      </c>
      <c r="G195" s="55" t="s">
        <v>460</v>
      </c>
      <c r="H195" s="15" t="s">
        <v>461</v>
      </c>
    </row>
    <row r="196" spans="1:10" x14ac:dyDescent="0.25">
      <c r="A196" s="53">
        <v>1</v>
      </c>
      <c r="B196" s="53" t="str">
        <f>B211</f>
        <v>Organisation und 
Risikokultur</v>
      </c>
      <c r="C196" s="47"/>
      <c r="D196" s="48" t="str">
        <f t="shared" ref="D196" si="6">LEFT(A196,2)&amp;" "&amp;B196</f>
        <v>1 Organisation und 
Risikokultur</v>
      </c>
      <c r="E196" s="34">
        <v>1</v>
      </c>
      <c r="F196" s="46">
        <f t="shared" ref="F196:F201" si="7">(H196/G196)</f>
        <v>0.33333333333333331</v>
      </c>
      <c r="G196" s="100">
        <f>SUM(H3:H23)</f>
        <v>33</v>
      </c>
      <c r="H196" s="101">
        <f>SUM(I3:I23)</f>
        <v>11</v>
      </c>
    </row>
    <row r="197" spans="1:10" x14ac:dyDescent="0.25">
      <c r="A197" s="53">
        <v>2</v>
      </c>
      <c r="B197" s="53" t="str">
        <f>B219</f>
        <v>Strategie</v>
      </c>
      <c r="C197" s="47"/>
      <c r="D197" s="48" t="str">
        <f t="shared" ref="D197" si="8">LEFT(A197,2)&amp;" "&amp;B197</f>
        <v>2 Strategie</v>
      </c>
      <c r="E197" s="34">
        <v>1</v>
      </c>
      <c r="F197" s="46">
        <f t="shared" si="7"/>
        <v>0.33333333333333331</v>
      </c>
      <c r="G197" s="100">
        <f>SUM(H24:H43)</f>
        <v>27</v>
      </c>
      <c r="H197" s="101">
        <f>SUM(I24:I43)</f>
        <v>9</v>
      </c>
    </row>
    <row r="198" spans="1:10" x14ac:dyDescent="0.25">
      <c r="A198" s="53">
        <v>3</v>
      </c>
      <c r="B198" s="53" t="str">
        <f>B229</f>
        <v>Identifikation &amp; Erfassung</v>
      </c>
      <c r="C198" s="47"/>
      <c r="D198" s="48" t="str">
        <f t="shared" ref="D198" si="9">LEFT(A198,2)&amp;" "&amp;B198</f>
        <v>3 Identifikation &amp; Erfassung</v>
      </c>
      <c r="E198" s="34">
        <v>1</v>
      </c>
      <c r="F198" s="46">
        <f t="shared" si="7"/>
        <v>0.33333333333333331</v>
      </c>
      <c r="G198" s="100">
        <f>SUM(H44:H67)</f>
        <v>30</v>
      </c>
      <c r="H198" s="101">
        <f>SUM(I44:I67)</f>
        <v>10</v>
      </c>
    </row>
    <row r="199" spans="1:10" x14ac:dyDescent="0.25">
      <c r="A199" s="53">
        <v>4</v>
      </c>
      <c r="B199" s="53" t="str">
        <f>B236</f>
        <v>Analyse &amp; Bewertung</v>
      </c>
      <c r="C199" s="47"/>
      <c r="D199" s="48" t="str">
        <f t="shared" ref="D199" si="10">LEFT(A199,2)&amp;" "&amp;B199</f>
        <v>4 Analyse &amp; Bewertung</v>
      </c>
      <c r="E199" s="34">
        <v>1</v>
      </c>
      <c r="F199" s="46">
        <f t="shared" si="7"/>
        <v>0.33333333333333331</v>
      </c>
      <c r="G199" s="100">
        <f>SUM(H68:H131)</f>
        <v>24</v>
      </c>
      <c r="H199" s="101">
        <f>SUM(I68:I131)</f>
        <v>8</v>
      </c>
    </row>
    <row r="200" spans="1:10" x14ac:dyDescent="0.25">
      <c r="A200" s="53">
        <v>5</v>
      </c>
      <c r="B200" s="53" t="str">
        <f>B239</f>
        <v>Steuerung &amp; Überwachung</v>
      </c>
      <c r="C200" s="47"/>
      <c r="D200" s="48" t="str">
        <f t="shared" ref="D200:D201" si="11">LEFT(A200,2)&amp;" "&amp;B200</f>
        <v>5 Steuerung &amp; Überwachung</v>
      </c>
      <c r="E200" s="34">
        <v>1</v>
      </c>
      <c r="F200" s="46">
        <f t="shared" si="7"/>
        <v>0.33333333333333331</v>
      </c>
      <c r="G200" s="100">
        <f>SUM(H132:H163)</f>
        <v>21</v>
      </c>
      <c r="H200" s="101">
        <f>SUM(I132:I163)</f>
        <v>7</v>
      </c>
    </row>
    <row r="201" spans="1:10" x14ac:dyDescent="0.25">
      <c r="A201" s="53">
        <v>6</v>
      </c>
      <c r="B201" s="53" t="str">
        <f>B241</f>
        <v>Risikoberichterstattung</v>
      </c>
      <c r="C201" s="47"/>
      <c r="D201" s="48" t="str">
        <f t="shared" si="11"/>
        <v>6 Risikoberichterstattung</v>
      </c>
      <c r="E201" s="34">
        <v>1</v>
      </c>
      <c r="F201" s="46">
        <f t="shared" si="7"/>
        <v>0.33333333333333331</v>
      </c>
      <c r="G201" s="100">
        <f>SUM(H164:H190)</f>
        <v>30</v>
      </c>
      <c r="H201" s="101">
        <f>SUM(I164:I190)</f>
        <v>10</v>
      </c>
    </row>
    <row r="202" spans="1:10" x14ac:dyDescent="0.25">
      <c r="E202" s="7"/>
      <c r="F202" s="7"/>
      <c r="G202" s="7"/>
      <c r="J202" s="7"/>
    </row>
    <row r="203" spans="1:10" x14ac:dyDescent="0.25">
      <c r="E203" s="7"/>
      <c r="F203" s="7"/>
      <c r="G203" s="7"/>
      <c r="J203" s="7"/>
    </row>
    <row r="204" spans="1:10" ht="15.75" x14ac:dyDescent="0.25">
      <c r="A204" s="49" t="s">
        <v>456</v>
      </c>
      <c r="B204" s="50"/>
      <c r="C204" s="50"/>
      <c r="D204" s="50"/>
      <c r="E204" s="51"/>
      <c r="F204" s="51"/>
      <c r="G204" s="7"/>
      <c r="J204" s="7"/>
    </row>
    <row r="206" spans="1:10" x14ac:dyDescent="0.25">
      <c r="A206" s="13"/>
      <c r="B206" s="13"/>
      <c r="C206" s="13"/>
      <c r="D206" s="13"/>
      <c r="E206" s="35" t="s">
        <v>457</v>
      </c>
      <c r="F206" s="35" t="s">
        <v>337</v>
      </c>
    </row>
    <row r="207" spans="1:10" ht="30" x14ac:dyDescent="0.25">
      <c r="A207" s="14" t="str">
        <f>A8</f>
        <v>1.1.6</v>
      </c>
      <c r="B207" s="14" t="str">
        <f>B8</f>
        <v>Organisation und 
Risikokultur</v>
      </c>
      <c r="C207" s="14" t="str">
        <f>C8</f>
        <v>Vorgaben</v>
      </c>
      <c r="D207" s="54" t="str">
        <f t="shared" ref="D207:D229" si="12">LEFT(A207,4)&amp;" "&amp;C207</f>
        <v>1.1. Vorgaben</v>
      </c>
      <c r="E207" s="34">
        <v>1</v>
      </c>
      <c r="F207" s="46">
        <f>K8</f>
        <v>0.33</v>
      </c>
    </row>
    <row r="208" spans="1:10" ht="30" x14ac:dyDescent="0.25">
      <c r="A208" s="14" t="str">
        <f>A14</f>
        <v>1.2.6</v>
      </c>
      <c r="B208" s="14" t="str">
        <f>B14</f>
        <v>Organisation und 
Risikokultur</v>
      </c>
      <c r="C208" s="14" t="str">
        <f>C14</f>
        <v>Handbuch</v>
      </c>
      <c r="D208" s="54" t="str">
        <f t="shared" si="12"/>
        <v>1.2. Handbuch</v>
      </c>
      <c r="E208" s="34">
        <v>1</v>
      </c>
      <c r="F208" s="46">
        <f>K14</f>
        <v>0.33</v>
      </c>
    </row>
    <row r="209" spans="1:6" ht="53.25" customHeight="1" x14ac:dyDescent="0.25">
      <c r="A209" s="14" t="str">
        <f>A17</f>
        <v>1.3.3</v>
      </c>
      <c r="B209" s="14" t="str">
        <f>B17</f>
        <v>Organisation und 
Risikokultur</v>
      </c>
      <c r="C209" s="14" t="str">
        <f>C17</f>
        <v>Aufbauorganisation</v>
      </c>
      <c r="D209" s="54" t="str">
        <f t="shared" si="12"/>
        <v>1.3. Aufbauorganisation</v>
      </c>
      <c r="E209" s="34">
        <v>1</v>
      </c>
      <c r="F209" s="46">
        <f>K17</f>
        <v>0.33</v>
      </c>
    </row>
    <row r="210" spans="1:6" ht="30" x14ac:dyDescent="0.25">
      <c r="A210" s="14" t="str">
        <f>A20</f>
        <v>1.4.3</v>
      </c>
      <c r="B210" s="14" t="str">
        <f>B20</f>
        <v>Organisation und 
Risikokultur</v>
      </c>
      <c r="C210" s="14" t="str">
        <f>C20</f>
        <v>Geschäftsprozess/ Ablauforganisation</v>
      </c>
      <c r="D210" s="54" t="str">
        <f t="shared" si="12"/>
        <v>1.4. Geschäftsprozess/ Ablauforganisation</v>
      </c>
      <c r="E210" s="34">
        <v>1</v>
      </c>
      <c r="F210" s="46">
        <f>K20</f>
        <v>0.33</v>
      </c>
    </row>
    <row r="211" spans="1:6" ht="30" x14ac:dyDescent="0.25">
      <c r="A211" s="14" t="str">
        <f>A23</f>
        <v>1.5.3</v>
      </c>
      <c r="B211" s="14" t="str">
        <f>B23</f>
        <v>Organisation und 
Risikokultur</v>
      </c>
      <c r="C211" s="14" t="str">
        <f>C23</f>
        <v>Weiterentwicklung</v>
      </c>
      <c r="D211" s="54" t="str">
        <f t="shared" si="12"/>
        <v>1.5. Weiterentwicklung</v>
      </c>
      <c r="E211" s="34">
        <v>1</v>
      </c>
      <c r="F211" s="46">
        <f>K23</f>
        <v>0.33</v>
      </c>
    </row>
    <row r="212" spans="1:6" x14ac:dyDescent="0.25">
      <c r="A212" s="14" t="str">
        <f>A26</f>
        <v>2.1.3</v>
      </c>
      <c r="B212" s="14" t="str">
        <f>B26</f>
        <v>Strategie</v>
      </c>
      <c r="C212" s="14" t="str">
        <f>C26</f>
        <v>Risikostrategie allgemein</v>
      </c>
      <c r="D212" s="54" t="str">
        <f t="shared" si="12"/>
        <v>2.1. Risikostrategie allgemein</v>
      </c>
      <c r="E212" s="34">
        <v>1</v>
      </c>
      <c r="F212" s="46">
        <f>K26</f>
        <v>0.33</v>
      </c>
    </row>
    <row r="213" spans="1:6" x14ac:dyDescent="0.25">
      <c r="A213" s="14" t="str">
        <f t="shared" ref="A213:C214" si="13">A28</f>
        <v>2.2.2</v>
      </c>
      <c r="B213" s="14" t="str">
        <f t="shared" si="13"/>
        <v>Strategie</v>
      </c>
      <c r="C213" s="14" t="str">
        <f t="shared" si="13"/>
        <v>Risikodefinition</v>
      </c>
      <c r="D213" s="54" t="str">
        <f t="shared" si="12"/>
        <v>2.2. Risikodefinition</v>
      </c>
      <c r="E213" s="34">
        <v>1</v>
      </c>
      <c r="F213" s="46">
        <f>K28</f>
        <v>0.33</v>
      </c>
    </row>
    <row r="214" spans="1:6" x14ac:dyDescent="0.25">
      <c r="A214" s="14" t="str">
        <f t="shared" si="13"/>
        <v>2.3.1</v>
      </c>
      <c r="B214" s="14" t="str">
        <f t="shared" si="13"/>
        <v>Strategie</v>
      </c>
      <c r="C214" s="14" t="str">
        <f t="shared" si="13"/>
        <v>Risikopolitik</v>
      </c>
      <c r="D214" s="54" t="str">
        <f t="shared" si="12"/>
        <v>2.3. Risikopolitik</v>
      </c>
      <c r="E214" s="34">
        <v>1</v>
      </c>
      <c r="F214" s="46">
        <f>K29</f>
        <v>0.33</v>
      </c>
    </row>
    <row r="215" spans="1:6" x14ac:dyDescent="0.25">
      <c r="A215" s="14" t="str">
        <f>A31</f>
        <v>2.4.2</v>
      </c>
      <c r="B215" s="14" t="str">
        <f>B31</f>
        <v>Strategie</v>
      </c>
      <c r="C215" s="14" t="str">
        <f>C31</f>
        <v>Risikokultur</v>
      </c>
      <c r="D215" s="54" t="str">
        <f t="shared" si="12"/>
        <v>2.4. Risikokultur</v>
      </c>
      <c r="E215" s="34">
        <v>1</v>
      </c>
      <c r="F215" s="46">
        <f>K31</f>
        <v>0.33</v>
      </c>
    </row>
    <row r="216" spans="1:6" x14ac:dyDescent="0.25">
      <c r="A216" s="14" t="str">
        <f>A34</f>
        <v>2.5.3</v>
      </c>
      <c r="B216" s="14" t="str">
        <f>B34</f>
        <v>Strategie</v>
      </c>
      <c r="C216" s="14" t="str">
        <f>C34</f>
        <v>Risikotragfähigkeit</v>
      </c>
      <c r="D216" s="54" t="str">
        <f t="shared" si="12"/>
        <v>2.5. Risikotragfähigkeit</v>
      </c>
      <c r="E216" s="34">
        <v>1</v>
      </c>
      <c r="F216" s="46">
        <f>K34</f>
        <v>0.33</v>
      </c>
    </row>
    <row r="217" spans="1:6" x14ac:dyDescent="0.25">
      <c r="A217" s="14" t="str">
        <f>A36</f>
        <v>2.6.2</v>
      </c>
      <c r="B217" s="14" t="str">
        <f>B36</f>
        <v>Strategie</v>
      </c>
      <c r="C217" s="14" t="str">
        <f>C36</f>
        <v>Risikobereitschaft</v>
      </c>
      <c r="D217" s="54" t="str">
        <f t="shared" si="12"/>
        <v>2.6. Risikobereitschaft</v>
      </c>
      <c r="E217" s="34">
        <v>1</v>
      </c>
      <c r="F217" s="46">
        <f>K36</f>
        <v>0.33</v>
      </c>
    </row>
    <row r="218" spans="1:6" ht="30" x14ac:dyDescent="0.25">
      <c r="A218" s="14" t="str">
        <f>A40</f>
        <v>2.7.4</v>
      </c>
      <c r="B218" s="14" t="str">
        <f>B40</f>
        <v>Strategie</v>
      </c>
      <c r="C218" s="14" t="str">
        <f>C40</f>
        <v>Risikostrategie/ Geschäftsstrategie</v>
      </c>
      <c r="D218" s="54" t="str">
        <f t="shared" si="12"/>
        <v>2.7. Risikostrategie/ Geschäftsstrategie</v>
      </c>
      <c r="E218" s="34">
        <v>1</v>
      </c>
      <c r="F218" s="46">
        <f>K40</f>
        <v>0.33</v>
      </c>
    </row>
    <row r="219" spans="1:6" x14ac:dyDescent="0.25">
      <c r="A219" s="14" t="str">
        <f>A43</f>
        <v>2.8.3</v>
      </c>
      <c r="B219" s="14" t="str">
        <f>B43</f>
        <v>Strategie</v>
      </c>
      <c r="C219" s="14" t="str">
        <f>C43</f>
        <v>risikoorientierte Zielvorgabe</v>
      </c>
      <c r="D219" s="54" t="str">
        <f t="shared" si="12"/>
        <v>2.8. risikoorientierte Zielvorgabe</v>
      </c>
      <c r="E219" s="34">
        <v>1</v>
      </c>
      <c r="F219" s="46">
        <f>K43</f>
        <v>0.33</v>
      </c>
    </row>
    <row r="220" spans="1:6" x14ac:dyDescent="0.25">
      <c r="A220" s="14" t="str">
        <f>A47</f>
        <v>3.1.4</v>
      </c>
      <c r="B220" s="14" t="str">
        <f>B47</f>
        <v>Identifikation &amp; Erfassung</v>
      </c>
      <c r="C220" s="14" t="str">
        <f>C47</f>
        <v>Vorgehensweise</v>
      </c>
      <c r="D220" s="54" t="str">
        <f t="shared" si="12"/>
        <v>3.1. Vorgehensweise</v>
      </c>
      <c r="E220" s="34">
        <v>1</v>
      </c>
      <c r="F220" s="46">
        <f>K47</f>
        <v>0.33</v>
      </c>
    </row>
    <row r="221" spans="1:6" x14ac:dyDescent="0.25">
      <c r="A221" s="14" t="str">
        <f>A50</f>
        <v>3.2.3</v>
      </c>
      <c r="B221" s="14" t="str">
        <f>B50</f>
        <v>Identifikation &amp; Erfassung</v>
      </c>
      <c r="C221" s="14" t="str">
        <f>C50</f>
        <v>Methoden</v>
      </c>
      <c r="D221" s="54" t="str">
        <f t="shared" si="12"/>
        <v>3.2. Methoden</v>
      </c>
      <c r="E221" s="34">
        <v>1</v>
      </c>
      <c r="F221" s="46">
        <f>K50</f>
        <v>0.33</v>
      </c>
    </row>
    <row r="222" spans="1:6" x14ac:dyDescent="0.25">
      <c r="A222" s="14" t="str">
        <f>A53</f>
        <v>3.3.3</v>
      </c>
      <c r="B222" s="14" t="str">
        <f>B53</f>
        <v>Identifikation &amp; Erfassung</v>
      </c>
      <c r="C222" s="14" t="str">
        <f>C53</f>
        <v xml:space="preserve"> Vollständigkeit</v>
      </c>
      <c r="D222" s="54" t="str">
        <f t="shared" si="12"/>
        <v>3.3.  Vollständigkeit</v>
      </c>
      <c r="E222" s="34">
        <v>1</v>
      </c>
      <c r="F222" s="46">
        <f>K55</f>
        <v>0.33</v>
      </c>
    </row>
    <row r="223" spans="1:6" ht="30" x14ac:dyDescent="0.25">
      <c r="A223" s="14" t="str">
        <f>A57</f>
        <v>3.4.2</v>
      </c>
      <c r="B223" s="14" t="str">
        <f>B57</f>
        <v>Identifikation &amp; Erfassung</v>
      </c>
      <c r="C223" s="14" t="str">
        <f>C57</f>
        <v>Vollständigkeit/ Qualität/ involvierter Personenkreis</v>
      </c>
      <c r="D223" s="54" t="str">
        <f t="shared" si="12"/>
        <v>3.4. Vollständigkeit/ Qualität/ involvierter Personenkreis</v>
      </c>
      <c r="E223" s="34">
        <v>1</v>
      </c>
      <c r="F223" s="46">
        <f>K57</f>
        <v>0.33</v>
      </c>
    </row>
    <row r="224" spans="1:6" x14ac:dyDescent="0.25">
      <c r="A224" s="14" t="str">
        <f t="shared" ref="A224:C225" si="14">A59</f>
        <v>3.5.2</v>
      </c>
      <c r="B224" s="14" t="str">
        <f t="shared" si="14"/>
        <v>Identifikation &amp; Erfassung</v>
      </c>
      <c r="C224" s="14" t="str">
        <f t="shared" si="14"/>
        <v>Zuständigkeiten</v>
      </c>
      <c r="D224" s="54" t="str">
        <f t="shared" si="12"/>
        <v>3.5. Zuständigkeiten</v>
      </c>
      <c r="E224" s="34">
        <v>1</v>
      </c>
      <c r="F224" s="46">
        <f>K59</f>
        <v>0.33</v>
      </c>
    </row>
    <row r="225" spans="1:6" x14ac:dyDescent="0.25">
      <c r="A225" s="14" t="str">
        <f t="shared" si="14"/>
        <v>3.6.1</v>
      </c>
      <c r="B225" s="14" t="str">
        <f t="shared" si="14"/>
        <v>Identifikation &amp; Erfassung</v>
      </c>
      <c r="C225" s="14" t="str">
        <f t="shared" si="14"/>
        <v>Plausibilisierung</v>
      </c>
      <c r="D225" s="54" t="str">
        <f t="shared" si="12"/>
        <v>3.6. Plausibilisierung</v>
      </c>
      <c r="E225" s="34">
        <v>1</v>
      </c>
      <c r="F225" s="46">
        <f>K60</f>
        <v>0.33</v>
      </c>
    </row>
    <row r="226" spans="1:6" x14ac:dyDescent="0.25">
      <c r="A226" s="14" t="str">
        <f>A62</f>
        <v>3.7.2</v>
      </c>
      <c r="B226" s="14" t="str">
        <f>B62</f>
        <v>Identifikation &amp; Erfassung</v>
      </c>
      <c r="C226" s="14" t="str">
        <f>C62</f>
        <v>Risikoinventar</v>
      </c>
      <c r="D226" s="54" t="str">
        <f t="shared" si="12"/>
        <v>3.7. Risikoinventar</v>
      </c>
      <c r="E226" s="34">
        <v>1</v>
      </c>
      <c r="F226" s="46">
        <f>K62</f>
        <v>0.33</v>
      </c>
    </row>
    <row r="227" spans="1:6" x14ac:dyDescent="0.25">
      <c r="A227" s="14" t="str">
        <f t="shared" ref="A227:C229" si="15">A65</f>
        <v>3.8.3</v>
      </c>
      <c r="B227" s="14" t="str">
        <f t="shared" si="15"/>
        <v>Identifikation &amp; Erfassung</v>
      </c>
      <c r="C227" s="14" t="str">
        <f t="shared" si="15"/>
        <v>Aktualität</v>
      </c>
      <c r="D227" s="54" t="str">
        <f t="shared" si="12"/>
        <v>3.8. Aktualität</v>
      </c>
      <c r="E227" s="34">
        <v>1</v>
      </c>
      <c r="F227" s="46">
        <f>K65</f>
        <v>0.33</v>
      </c>
    </row>
    <row r="228" spans="1:6" x14ac:dyDescent="0.25">
      <c r="A228" s="14" t="str">
        <f t="shared" si="15"/>
        <v>3.9.1</v>
      </c>
      <c r="B228" s="14" t="str">
        <f t="shared" si="15"/>
        <v>Identifikation &amp; Erfassung</v>
      </c>
      <c r="C228" s="14" t="str">
        <f t="shared" si="15"/>
        <v>Compliance</v>
      </c>
      <c r="D228" s="54" t="str">
        <f t="shared" si="12"/>
        <v>3.9. Compliance</v>
      </c>
      <c r="E228" s="34">
        <v>1</v>
      </c>
      <c r="F228" s="46">
        <f>K66</f>
        <v>0.33</v>
      </c>
    </row>
    <row r="229" spans="1:6" x14ac:dyDescent="0.25">
      <c r="A229" s="14" t="str">
        <f t="shared" si="15"/>
        <v>3.10.1</v>
      </c>
      <c r="B229" s="14" t="str">
        <f t="shared" si="15"/>
        <v>Identifikation &amp; Erfassung</v>
      </c>
      <c r="C229" s="14" t="str">
        <f t="shared" si="15"/>
        <v>Effizienz/ Wirtschaftlichkeit</v>
      </c>
      <c r="D229" s="54" t="str">
        <f t="shared" si="12"/>
        <v>3.10 Effizienz/ Wirtschaftlichkeit</v>
      </c>
      <c r="E229" s="34">
        <v>1</v>
      </c>
      <c r="F229" s="46">
        <f>K67</f>
        <v>0.33</v>
      </c>
    </row>
    <row r="230" spans="1:6" x14ac:dyDescent="0.25">
      <c r="A230" s="14" t="str">
        <f>A74</f>
        <v>4.1.7</v>
      </c>
      <c r="B230" s="14" t="str">
        <f>B74</f>
        <v>Analyse &amp; Bewertung</v>
      </c>
      <c r="C230" s="14" t="str">
        <f>C74</f>
        <v>Analyse</v>
      </c>
      <c r="D230" s="54" t="str">
        <f t="shared" ref="D230:D236" si="16">LEFT(A230,4)&amp;" "&amp;C230</f>
        <v>4.1. Analyse</v>
      </c>
      <c r="E230" s="34">
        <v>1</v>
      </c>
      <c r="F230" s="46">
        <f>K74</f>
        <v>0.33</v>
      </c>
    </row>
    <row r="231" spans="1:6" x14ac:dyDescent="0.25">
      <c r="A231" s="14" t="str">
        <f>A77</f>
        <v>4.2.3</v>
      </c>
      <c r="B231" s="14" t="str">
        <f>B77</f>
        <v>Analyse &amp; Bewertung</v>
      </c>
      <c r="C231" s="14" t="str">
        <f>C77</f>
        <v>Ursachen</v>
      </c>
      <c r="D231" s="54" t="str">
        <f t="shared" si="16"/>
        <v>4.2. Ursachen</v>
      </c>
      <c r="E231" s="34">
        <v>1</v>
      </c>
      <c r="F231" s="46">
        <f>K77</f>
        <v>0.33</v>
      </c>
    </row>
    <row r="232" spans="1:6" x14ac:dyDescent="0.25">
      <c r="A232" s="14" t="str">
        <f>A80</f>
        <v>4.3.3</v>
      </c>
      <c r="B232" s="14" t="str">
        <f>B80</f>
        <v>Analyse &amp; Bewertung</v>
      </c>
      <c r="C232" s="14" t="str">
        <f>C80</f>
        <v>Auswirkungen</v>
      </c>
      <c r="D232" s="54" t="str">
        <f t="shared" si="16"/>
        <v>4.3. Auswirkungen</v>
      </c>
      <c r="E232" s="34">
        <v>1</v>
      </c>
      <c r="F232" s="46">
        <f>K80</f>
        <v>0.33</v>
      </c>
    </row>
    <row r="233" spans="1:6" x14ac:dyDescent="0.25">
      <c r="A233" s="14" t="str">
        <f>A103</f>
        <v>4.4.23</v>
      </c>
      <c r="B233" s="14" t="str">
        <f>B103</f>
        <v>Analyse &amp; Bewertung</v>
      </c>
      <c r="C233" s="14" t="str">
        <f>C103</f>
        <v>Bewertung</v>
      </c>
      <c r="D233" s="54" t="str">
        <f t="shared" si="16"/>
        <v>4.4. Bewertung</v>
      </c>
      <c r="E233" s="34">
        <v>1</v>
      </c>
      <c r="F233" s="46">
        <f>K103</f>
        <v>0.33</v>
      </c>
    </row>
    <row r="234" spans="1:6" x14ac:dyDescent="0.25">
      <c r="A234" s="14" t="str">
        <f>A108</f>
        <v>4.5.5</v>
      </c>
      <c r="B234" s="14" t="str">
        <f>B108</f>
        <v>Analyse &amp; Bewertung</v>
      </c>
      <c r="C234" s="14" t="str">
        <f>C108</f>
        <v>Bewertungskriterien</v>
      </c>
      <c r="D234" s="54" t="str">
        <f t="shared" si="16"/>
        <v>4.5. Bewertungskriterien</v>
      </c>
      <c r="E234" s="34">
        <v>1</v>
      </c>
      <c r="F234" s="46">
        <f>K108</f>
        <v>0.33</v>
      </c>
    </row>
    <row r="235" spans="1:6" x14ac:dyDescent="0.25">
      <c r="A235" s="14" t="str">
        <f>A112</f>
        <v>4.6.4</v>
      </c>
      <c r="B235" s="14" t="str">
        <f>B112</f>
        <v>Analyse &amp; Bewertung</v>
      </c>
      <c r="C235" s="14" t="str">
        <f>C112</f>
        <v>Interdependenzen</v>
      </c>
      <c r="D235" s="54" t="str">
        <f t="shared" si="16"/>
        <v>4.6. Interdependenzen</v>
      </c>
      <c r="E235" s="34">
        <v>1</v>
      </c>
      <c r="F235" s="46">
        <f>K112</f>
        <v>0.33</v>
      </c>
    </row>
    <row r="236" spans="1:6" x14ac:dyDescent="0.25">
      <c r="A236" s="14" t="str">
        <f>A131</f>
        <v>4.7.19</v>
      </c>
      <c r="B236" s="14" t="str">
        <f>B131</f>
        <v>Analyse &amp; Bewertung</v>
      </c>
      <c r="C236" s="14" t="str">
        <f>C131</f>
        <v>Gesamtrisiko</v>
      </c>
      <c r="D236" s="54" t="str">
        <f t="shared" si="16"/>
        <v>4.7. Gesamtrisiko</v>
      </c>
      <c r="E236" s="34">
        <v>1</v>
      </c>
      <c r="F236" s="46">
        <f>K131</f>
        <v>0.33</v>
      </c>
    </row>
    <row r="237" spans="1:6" x14ac:dyDescent="0.25">
      <c r="A237" s="14" t="str">
        <f>A143</f>
        <v>5.1.12</v>
      </c>
      <c r="B237" s="14" t="str">
        <f>B143</f>
        <v>Steuerung &amp; Überwachung</v>
      </c>
      <c r="C237" s="14" t="str">
        <f>C143</f>
        <v>Risikosteuerung</v>
      </c>
      <c r="D237" s="54" t="str">
        <f t="shared" ref="D237:D239" si="17">LEFT(A237,4)&amp;" "&amp;C237</f>
        <v>5.1. Risikosteuerung</v>
      </c>
      <c r="E237" s="34">
        <v>1</v>
      </c>
      <c r="F237" s="46">
        <f>K143</f>
        <v>0.33</v>
      </c>
    </row>
    <row r="238" spans="1:6" x14ac:dyDescent="0.25">
      <c r="A238" s="14" t="str">
        <f>A153</f>
        <v>5.2.10</v>
      </c>
      <c r="B238" s="14" t="str">
        <f>B153</f>
        <v>Steuerung &amp; Überwachung</v>
      </c>
      <c r="C238" s="14" t="str">
        <f>C153</f>
        <v>Kontrollaktivitäten</v>
      </c>
      <c r="D238" s="54" t="str">
        <f t="shared" si="17"/>
        <v>5.2. Kontrollaktivitäten</v>
      </c>
      <c r="E238" s="34">
        <v>1</v>
      </c>
      <c r="F238" s="46">
        <f>K153</f>
        <v>0.33</v>
      </c>
    </row>
    <row r="239" spans="1:6" x14ac:dyDescent="0.25">
      <c r="A239" s="14" t="str">
        <f>A163</f>
        <v>5.3.10</v>
      </c>
      <c r="B239" s="14" t="str">
        <f>B163</f>
        <v>Steuerung &amp; Überwachung</v>
      </c>
      <c r="C239" s="14" t="str">
        <f>C163</f>
        <v>Überwachung</v>
      </c>
      <c r="D239" s="54" t="str">
        <f t="shared" si="17"/>
        <v>5.3. Überwachung</v>
      </c>
      <c r="E239" s="34">
        <v>1</v>
      </c>
      <c r="F239" s="46">
        <f>K163</f>
        <v>0.33</v>
      </c>
    </row>
    <row r="240" spans="1:6" ht="30" x14ac:dyDescent="0.25">
      <c r="A240" s="14" t="str">
        <f>A176</f>
        <v>6.1.13</v>
      </c>
      <c r="B240" s="14" t="str">
        <f>B176</f>
        <v>Risikoberichterstattung</v>
      </c>
      <c r="C240" s="14" t="str">
        <f>C176</f>
        <v>Risikoberichterstattung (Grundlagen)</v>
      </c>
      <c r="D240" s="54" t="str">
        <f t="shared" ref="D240:D241" si="18">LEFT(A240,4)&amp;" "&amp;C240</f>
        <v>6.1. Risikoberichterstattung (Grundlagen)</v>
      </c>
      <c r="E240" s="34">
        <v>1</v>
      </c>
      <c r="F240" s="46">
        <f>K176</f>
        <v>0.33</v>
      </c>
    </row>
    <row r="241" spans="1:6" ht="30" x14ac:dyDescent="0.25">
      <c r="A241" s="14" t="str">
        <f t="shared" ref="A241:C241" si="19">A190</f>
        <v>6.2.14</v>
      </c>
      <c r="B241" s="14" t="str">
        <f t="shared" si="19"/>
        <v>Risikoberichterstattung</v>
      </c>
      <c r="C241" s="14" t="str">
        <f t="shared" si="19"/>
        <v>Risikoberichterstattung (Beschreibung)</v>
      </c>
      <c r="D241" s="54" t="str">
        <f t="shared" si="18"/>
        <v>6.2. Risikoberichterstattung (Beschreibung)</v>
      </c>
      <c r="E241" s="34">
        <v>1</v>
      </c>
      <c r="F241" s="46">
        <f>K190</f>
        <v>0.33</v>
      </c>
    </row>
    <row r="253" spans="1:6" x14ac:dyDescent="0.25">
      <c r="F253" s="6"/>
    </row>
  </sheetData>
  <autoFilter ref="A2:K19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IIR - Allgemeines Dokument" ma:contentTypeID="0x010100FB425D31A06242AC906C7102190B80FF00C6623CDA89A96D4C841EA98451134425" ma:contentTypeVersion="0" ma:contentTypeDescription="Dokument mit Kategorisierung" ma:contentTypeScope="" ma:versionID="cc31e6bc70f2b95afc2bb9a0595b4c18">
  <xsd:schema xmlns:xsd="http://www.w3.org/2001/XMLSchema" xmlns:xs="http://www.w3.org/2001/XMLSchema" xmlns:p="http://schemas.microsoft.com/office/2006/metadata/properties" xmlns:ns1="http://schemas.microsoft.com/sharepoint/v3" xmlns:ns2="0a0f70e0-87ee-4c1e-b10a-1f378283ca1f" targetNamespace="http://schemas.microsoft.com/office/2006/metadata/properties" ma:root="true" ma:fieldsID="43cc0cb18014d4c40e838bdeb2e964db" ns1:_="" ns2:_="">
    <xsd:import namespace="http://schemas.microsoft.com/sharepoint/v3"/>
    <xsd:import namespace="0a0f70e0-87ee-4c1e-b10a-1f378283ca1f"/>
    <xsd:element name="properties">
      <xsd:complexType>
        <xsd:sequence>
          <xsd:element name="documentManagement">
            <xsd:complexType>
              <xsd:all>
                <xsd:element ref="ns1:TemplateUrl" minOccurs="0"/>
                <xsd:element ref="ns1:xd_ProgID" minOccurs="0"/>
                <xsd:element ref="ns1:xd_Signature" minOccurs="0"/>
                <xsd:element ref="ns2:Dokumentkategorie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8" nillable="true" ma:displayName="Vorlageverknüpfung" ma:hidden="true" ma:internalName="TemplateUrl">
      <xsd:simpleType>
        <xsd:restriction base="dms:Text"/>
      </xsd:simpleType>
    </xsd:element>
    <xsd:element name="xd_ProgID" ma:index="9" nillable="true" ma:displayName="HTML-Dateiverknüpfung" ma:hidden="true" ma:internalName="xd_ProgID">
      <xsd:simpleType>
        <xsd:restriction base="dms:Text"/>
      </xsd:simpleType>
    </xsd:element>
    <xsd:element name="xd_Signature" ma:index="10" nillable="true" ma:displayName="Ist signiert"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a0f70e0-87ee-4c1e-b10a-1f378283ca1f" elementFormDefault="qualified">
    <xsd:import namespace="http://schemas.microsoft.com/office/2006/documentManagement/types"/>
    <xsd:import namespace="http://schemas.microsoft.com/office/infopath/2007/PartnerControls"/>
    <xsd:element name="DokumentkategorieLookup" ma:index="13" nillable="true" ma:displayName="Kategorie (Dokumente)" ma:list="{8d293985-5c51-4bde-8c84-a3e11bcd1d10}" ma:internalName="DokumentkategorieLookup" ma:showField="Title" ma:web="0a0f70e0-87ee-4c1e-b10a-1f378283ca1f">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DokumentkategorieLookup xmlns="0a0f70e0-87ee-4c1e-b10a-1f378283ca1f">5</DokumentkategorieLookup>
    <xd_ProgID xmlns="http://schemas.microsoft.com/sharepoint/v3" xsi:nil="true"/>
  </documentManagement>
</p:properties>
</file>

<file path=customXml/itemProps1.xml><?xml version="1.0" encoding="utf-8"?>
<ds:datastoreItem xmlns:ds="http://schemas.openxmlformats.org/officeDocument/2006/customXml" ds:itemID="{E71CC2D5-0E97-4486-BF86-8246A919F754}">
  <ds:schemaRefs>
    <ds:schemaRef ds:uri="http://schemas.microsoft.com/sharepoint/v3/contenttype/forms"/>
  </ds:schemaRefs>
</ds:datastoreItem>
</file>

<file path=customXml/itemProps2.xml><?xml version="1.0" encoding="utf-8"?>
<ds:datastoreItem xmlns:ds="http://schemas.openxmlformats.org/officeDocument/2006/customXml" ds:itemID="{6DFF7396-047F-46FC-8BA0-8B4E4EC58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0f70e0-87ee-4c1e-b10a-1f378283ca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E9B383-7D70-4A3A-80A1-C0DD1E60A6D8}">
  <ds:schemaRefs>
    <ds:schemaRef ds:uri="http://schemas.microsoft.com/sharepoint/v3"/>
    <ds:schemaRef ds:uri="0a0f70e0-87ee-4c1e-b10a-1f378283ca1f"/>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vt:i4>
      </vt:variant>
      <vt:variant>
        <vt:lpstr>Diagramme</vt:lpstr>
      </vt:variant>
      <vt:variant>
        <vt:i4>3</vt:i4>
      </vt:variant>
      <vt:variant>
        <vt:lpstr>Benannte Bereiche</vt:lpstr>
      </vt:variant>
      <vt:variant>
        <vt:i4>1</vt:i4>
      </vt:variant>
    </vt:vector>
  </HeadingPairs>
  <TitlesOfParts>
    <vt:vector size="7" baseType="lpstr">
      <vt:lpstr>0. Hinweise</vt:lpstr>
      <vt:lpstr>1. RMSCheckliste</vt:lpstr>
      <vt:lpstr>2. Auswertung_Daten</vt:lpstr>
      <vt:lpstr>2.1 Erg Spinne Pkt</vt:lpstr>
      <vt:lpstr>2.1 Erg Spinne Pkt Proz</vt:lpstr>
      <vt:lpstr>2.2 Erg Balken</vt:lpstr>
      <vt:lpstr>'1. RMSCheckliste'!Drucktitel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2022-04-12T09:21:51Z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0x010100FB425D31A06242AC906C7102190B80FF00C6623CDA89A96D4C841EA98451134425</vt:lpwstr>
  </property>
</Properties>
</file>